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05" yWindow="-105" windowWidth="20730" windowHeight="11760" activeTab="3"/>
  </bookViews>
  <sheets>
    <sheet name="Basic Guide line" sheetId="5" r:id="rId1"/>
    <sheet name="Dir. CO Atmnt." sheetId="2" r:id="rId2"/>
    <sheet name="Indir. CO Atmnt." sheetId="4" r:id="rId3"/>
    <sheet name="PO PSO Attainment" sheetId="1" r:id="rId4"/>
  </sheets>
  <definedNames>
    <definedName name="_xlnm._FilterDatabase" localSheetId="1" hidden="1">'Dir. CO Atmnt.'!$V$7:$V$106</definedName>
  </definedNames>
  <calcPr calcId="144525" iterateDelta="0"/>
</workbook>
</file>

<file path=xl/calcChain.xml><?xml version="1.0" encoding="utf-8"?>
<calcChain xmlns="http://schemas.openxmlformats.org/spreadsheetml/2006/main">
  <c r="E109" i="2" l="1"/>
  <c r="F109" i="2"/>
  <c r="G109" i="2"/>
  <c r="H109" i="2"/>
  <c r="I109" i="2"/>
  <c r="J109" i="2"/>
  <c r="K109" i="2"/>
  <c r="L109" i="2"/>
  <c r="M109" i="2"/>
  <c r="N109" i="2"/>
  <c r="O109" i="2"/>
  <c r="P109" i="2"/>
  <c r="Q109" i="2"/>
  <c r="R109" i="2"/>
  <c r="S109" i="2"/>
  <c r="T109" i="2"/>
  <c r="U109" i="2"/>
  <c r="V109" i="2"/>
  <c r="D109" i="2"/>
  <c r="I105" i="4" l="1"/>
  <c r="H105" i="4"/>
  <c r="G105" i="4"/>
  <c r="G106" i="4" s="1"/>
  <c r="F105" i="4"/>
  <c r="F106" i="4" s="1"/>
  <c r="E105" i="4"/>
  <c r="E106" i="4" s="1"/>
  <c r="D105" i="4"/>
  <c r="D106" i="4" s="1"/>
  <c r="C12" i="1" l="1"/>
  <c r="D12" i="1"/>
  <c r="E12" i="1"/>
  <c r="F12" i="1"/>
  <c r="G12" i="1"/>
  <c r="H12" i="1"/>
  <c r="I12" i="1"/>
  <c r="J12" i="1"/>
  <c r="K12" i="1"/>
  <c r="L12" i="1"/>
  <c r="M12" i="1"/>
  <c r="G112" i="2" l="1"/>
  <c r="E117" i="2" s="1"/>
  <c r="E111" i="4" s="1"/>
  <c r="J112" i="2"/>
  <c r="E118" i="2" s="1"/>
  <c r="E112" i="4" s="1"/>
  <c r="M112" i="2"/>
  <c r="E119" i="2" s="1"/>
  <c r="E113" i="4" s="1"/>
  <c r="P112" i="2"/>
  <c r="E120" i="2" s="1"/>
  <c r="E114" i="4" s="1"/>
  <c r="S112" i="2"/>
  <c r="E121" i="2" s="1"/>
  <c r="E115" i="4" s="1"/>
  <c r="D112" i="2"/>
  <c r="V112" i="2" l="1"/>
  <c r="E116" i="2"/>
  <c r="E110" i="4" s="1"/>
  <c r="B12" i="1"/>
  <c r="F115" i="4"/>
  <c r="G115" i="4" s="1"/>
  <c r="A21" i="1" s="1"/>
  <c r="I21" i="1" s="1"/>
  <c r="F114" i="4"/>
  <c r="G114" i="4" s="1"/>
  <c r="A20" i="1" s="1"/>
  <c r="I20" i="1" s="1"/>
  <c r="F113" i="4"/>
  <c r="G113" i="4" s="1"/>
  <c r="A19" i="1" s="1"/>
  <c r="I19" i="1" s="1"/>
  <c r="F112" i="4"/>
  <c r="G112" i="4" s="1"/>
  <c r="A18" i="1" s="1"/>
  <c r="I18" i="1" s="1"/>
  <c r="F111" i="4"/>
  <c r="G111" i="4" s="1"/>
  <c r="A17" i="1" s="1"/>
  <c r="I17" i="1" s="1"/>
  <c r="F110" i="4"/>
  <c r="G110" i="4" l="1"/>
  <c r="A16" i="1" s="1"/>
  <c r="C16" i="1" s="1"/>
  <c r="J16" i="1" s="1"/>
  <c r="D17" i="1"/>
  <c r="K17" i="1" s="1"/>
  <c r="M17" i="1" s="1"/>
  <c r="F17" i="1"/>
  <c r="H17" i="1"/>
  <c r="D18" i="1"/>
  <c r="K18" i="1" s="1"/>
  <c r="M18" i="1" s="1"/>
  <c r="F18" i="1"/>
  <c r="H18" i="1"/>
  <c r="D19" i="1"/>
  <c r="K19" i="1" s="1"/>
  <c r="M19" i="1" s="1"/>
  <c r="F19" i="1"/>
  <c r="H19" i="1"/>
  <c r="D20" i="1"/>
  <c r="K20" i="1" s="1"/>
  <c r="M20" i="1" s="1"/>
  <c r="F20" i="1"/>
  <c r="H20" i="1"/>
  <c r="D21" i="1"/>
  <c r="K21" i="1" s="1"/>
  <c r="M21" i="1" s="1"/>
  <c r="F21" i="1"/>
  <c r="H21" i="1"/>
  <c r="C17" i="1"/>
  <c r="J17" i="1" s="1"/>
  <c r="E17" i="1"/>
  <c r="L17" i="1" s="1"/>
  <c r="G17" i="1"/>
  <c r="N17" i="1" s="1"/>
  <c r="C18" i="1"/>
  <c r="J18" i="1" s="1"/>
  <c r="E18" i="1"/>
  <c r="L18" i="1" s="1"/>
  <c r="G18" i="1"/>
  <c r="N18" i="1" s="1"/>
  <c r="C19" i="1"/>
  <c r="J19" i="1" s="1"/>
  <c r="E19" i="1"/>
  <c r="L19" i="1" s="1"/>
  <c r="G19" i="1"/>
  <c r="N19" i="1" s="1"/>
  <c r="C20" i="1"/>
  <c r="J20" i="1" s="1"/>
  <c r="E20" i="1"/>
  <c r="L20" i="1" s="1"/>
  <c r="G20" i="1"/>
  <c r="N20" i="1" s="1"/>
  <c r="C21" i="1"/>
  <c r="J21" i="1" s="1"/>
  <c r="E21" i="1"/>
  <c r="L21" i="1" s="1"/>
  <c r="G21" i="1"/>
  <c r="N21" i="1" s="1"/>
  <c r="X17" i="2"/>
  <c r="Z9" i="2"/>
  <c r="Z11" i="2"/>
  <c r="Z12" i="2"/>
  <c r="Z13" i="2"/>
  <c r="Z14" i="2"/>
  <c r="Z15" i="2"/>
  <c r="Z16" i="2"/>
  <c r="Z17" i="2"/>
  <c r="Z18" i="2"/>
  <c r="Z19" i="2"/>
  <c r="Z20" i="2"/>
  <c r="Z21" i="2"/>
  <c r="Z22" i="2"/>
  <c r="Z23" i="2"/>
  <c r="Z24" i="2"/>
  <c r="Z25" i="2"/>
  <c r="Z26" i="2"/>
  <c r="Z27" i="2"/>
  <c r="Z28" i="2"/>
  <c r="Z29" i="2"/>
  <c r="Z30" i="2"/>
  <c r="Z31" i="2"/>
  <c r="Z32" i="2"/>
  <c r="Z33" i="2"/>
  <c r="Z34" i="2"/>
  <c r="Z35" i="2"/>
  <c r="Z36" i="2"/>
  <c r="Z37" i="2"/>
  <c r="Z38" i="2"/>
  <c r="Z39" i="2"/>
  <c r="Z40" i="2"/>
  <c r="Z41" i="2"/>
  <c r="Z42" i="2"/>
  <c r="Z43" i="2"/>
  <c r="Z44" i="2"/>
  <c r="Z45" i="2"/>
  <c r="Z46" i="2"/>
  <c r="Z47" i="2"/>
  <c r="Z48" i="2"/>
  <c r="Z49" i="2"/>
  <c r="Z51" i="2"/>
  <c r="Z52" i="2"/>
  <c r="Z53" i="2"/>
  <c r="Z54" i="2"/>
  <c r="Z55" i="2"/>
  <c r="Z56" i="2"/>
  <c r="Z57" i="2"/>
  <c r="Z58" i="2"/>
  <c r="Z59" i="2"/>
  <c r="Z60" i="2"/>
  <c r="Z61" i="2"/>
  <c r="Z62" i="2"/>
  <c r="Z63" i="2"/>
  <c r="Z64" i="2"/>
  <c r="Z65" i="2"/>
  <c r="Z66" i="2"/>
  <c r="Z67" i="2"/>
  <c r="Z68" i="2"/>
  <c r="Z69" i="2"/>
  <c r="Z70" i="2"/>
  <c r="Z71" i="2"/>
  <c r="Z72" i="2"/>
  <c r="Z73" i="2"/>
  <c r="Z74" i="2"/>
  <c r="Z75" i="2"/>
  <c r="Z76" i="2"/>
  <c r="Z77" i="2"/>
  <c r="Z78" i="2"/>
  <c r="Z79" i="2"/>
  <c r="Z80" i="2"/>
  <c r="Z81" i="2"/>
  <c r="Z82" i="2"/>
  <c r="Z83" i="2"/>
  <c r="Z84" i="2"/>
  <c r="Z85" i="2"/>
  <c r="Z86" i="2"/>
  <c r="Z87" i="2"/>
  <c r="Z88" i="2"/>
  <c r="Z89" i="2"/>
  <c r="Z90" i="2"/>
  <c r="Y9" i="2"/>
  <c r="Y11" i="2"/>
  <c r="Y12" i="2"/>
  <c r="Y13" i="2"/>
  <c r="Y14" i="2"/>
  <c r="Y15" i="2"/>
  <c r="Y16" i="2"/>
  <c r="Y17" i="2"/>
  <c r="Y18" i="2"/>
  <c r="Y19" i="2"/>
  <c r="Y20" i="2"/>
  <c r="Y21" i="2"/>
  <c r="Y22" i="2"/>
  <c r="Y23" i="2"/>
  <c r="Y24" i="2"/>
  <c r="Y25" i="2"/>
  <c r="Y26" i="2"/>
  <c r="Y27" i="2"/>
  <c r="Y28" i="2"/>
  <c r="Y29" i="2"/>
  <c r="Y30" i="2"/>
  <c r="Y31" i="2"/>
  <c r="Y32" i="2"/>
  <c r="Y33" i="2"/>
  <c r="Y34" i="2"/>
  <c r="Y35" i="2"/>
  <c r="Y36" i="2"/>
  <c r="Y37" i="2"/>
  <c r="Y38" i="2"/>
  <c r="Y39" i="2"/>
  <c r="Y40" i="2"/>
  <c r="Y41" i="2"/>
  <c r="Y42" i="2"/>
  <c r="Y43" i="2"/>
  <c r="Y44" i="2"/>
  <c r="Y45" i="2"/>
  <c r="Y46" i="2"/>
  <c r="Y47" i="2"/>
  <c r="Y48" i="2"/>
  <c r="Y49" i="2"/>
  <c r="Y51" i="2"/>
  <c r="Y52" i="2"/>
  <c r="Y53" i="2"/>
  <c r="Y54" i="2"/>
  <c r="Y55" i="2"/>
  <c r="Y56" i="2"/>
  <c r="Y57" i="2"/>
  <c r="Y58" i="2"/>
  <c r="Y59" i="2"/>
  <c r="Y60" i="2"/>
  <c r="Y61" i="2"/>
  <c r="Y62" i="2"/>
  <c r="Y63" i="2"/>
  <c r="Y64" i="2"/>
  <c r="Y65" i="2"/>
  <c r="Y66" i="2"/>
  <c r="Y67" i="2"/>
  <c r="Y68" i="2"/>
  <c r="Y69" i="2"/>
  <c r="Y70" i="2"/>
  <c r="Y71" i="2"/>
  <c r="Y72" i="2"/>
  <c r="Y73" i="2"/>
  <c r="Y74" i="2"/>
  <c r="Y75" i="2"/>
  <c r="Y76" i="2"/>
  <c r="Y77" i="2"/>
  <c r="Y78" i="2"/>
  <c r="Y79" i="2"/>
  <c r="Y80" i="2"/>
  <c r="Y81" i="2"/>
  <c r="Y82" i="2"/>
  <c r="Y83" i="2"/>
  <c r="Y84" i="2"/>
  <c r="Y85" i="2"/>
  <c r="Y86" i="2"/>
  <c r="Y87" i="2"/>
  <c r="Y88" i="2"/>
  <c r="Y89" i="2"/>
  <c r="Y90" i="2"/>
  <c r="X9" i="2"/>
  <c r="X11" i="2"/>
  <c r="X12" i="2"/>
  <c r="X13" i="2"/>
  <c r="X14" i="2"/>
  <c r="X15" i="2"/>
  <c r="X16" i="2"/>
  <c r="X18" i="2"/>
  <c r="X19" i="2"/>
  <c r="X20" i="2"/>
  <c r="X21" i="2"/>
  <c r="X22" i="2"/>
  <c r="X23" i="2"/>
  <c r="X24" i="2"/>
  <c r="X25" i="2"/>
  <c r="X26" i="2"/>
  <c r="X27" i="2"/>
  <c r="X28" i="2"/>
  <c r="X29" i="2"/>
  <c r="X30" i="2"/>
  <c r="X31" i="2"/>
  <c r="X32" i="2"/>
  <c r="X33" i="2"/>
  <c r="X34" i="2"/>
  <c r="X35" i="2"/>
  <c r="X36" i="2"/>
  <c r="X37" i="2"/>
  <c r="X38" i="2"/>
  <c r="X39" i="2"/>
  <c r="X40" i="2"/>
  <c r="X41" i="2"/>
  <c r="X42" i="2"/>
  <c r="X43" i="2"/>
  <c r="X44" i="2"/>
  <c r="X45" i="2"/>
  <c r="X46" i="2"/>
  <c r="X47" i="2"/>
  <c r="X48" i="2"/>
  <c r="X49" i="2"/>
  <c r="X51" i="2"/>
  <c r="X52" i="2"/>
  <c r="X53" i="2"/>
  <c r="X54" i="2"/>
  <c r="X55" i="2"/>
  <c r="X56" i="2"/>
  <c r="X57" i="2"/>
  <c r="X58" i="2"/>
  <c r="X59" i="2"/>
  <c r="X60" i="2"/>
  <c r="X61" i="2"/>
  <c r="X62" i="2"/>
  <c r="X63" i="2"/>
  <c r="X64" i="2"/>
  <c r="X65" i="2"/>
  <c r="X66" i="2"/>
  <c r="X67" i="2"/>
  <c r="X68" i="2"/>
  <c r="X69" i="2"/>
  <c r="X70" i="2"/>
  <c r="X71" i="2"/>
  <c r="X72" i="2"/>
  <c r="X73" i="2"/>
  <c r="X74" i="2"/>
  <c r="X75" i="2"/>
  <c r="X76" i="2"/>
  <c r="X77" i="2"/>
  <c r="X78" i="2"/>
  <c r="X79" i="2"/>
  <c r="X80" i="2"/>
  <c r="X81" i="2"/>
  <c r="X82" i="2"/>
  <c r="X83" i="2"/>
  <c r="X84" i="2"/>
  <c r="X85" i="2"/>
  <c r="X86" i="2"/>
  <c r="X87" i="2"/>
  <c r="X88" i="2"/>
  <c r="X89" i="2"/>
  <c r="X90" i="2"/>
  <c r="W9" i="2"/>
  <c r="W11" i="2"/>
  <c r="W12" i="2"/>
  <c r="W13" i="2"/>
  <c r="W14" i="2"/>
  <c r="W15" i="2"/>
  <c r="W16" i="2"/>
  <c r="W17" i="2"/>
  <c r="W18" i="2"/>
  <c r="W19" i="2"/>
  <c r="W20" i="2"/>
  <c r="W21" i="2"/>
  <c r="W22" i="2"/>
  <c r="W23" i="2"/>
  <c r="W24" i="2"/>
  <c r="W25" i="2"/>
  <c r="W26" i="2"/>
  <c r="W27" i="2"/>
  <c r="W28" i="2"/>
  <c r="W29" i="2"/>
  <c r="W30" i="2"/>
  <c r="W31" i="2"/>
  <c r="W32" i="2"/>
  <c r="W33" i="2"/>
  <c r="W34" i="2"/>
  <c r="W35" i="2"/>
  <c r="W36" i="2"/>
  <c r="W37" i="2"/>
  <c r="W38" i="2"/>
  <c r="W39" i="2"/>
  <c r="W40" i="2"/>
  <c r="W41" i="2"/>
  <c r="W42" i="2"/>
  <c r="W43" i="2"/>
  <c r="W44" i="2"/>
  <c r="W45" i="2"/>
  <c r="W46" i="2"/>
  <c r="W47" i="2"/>
  <c r="W48" i="2"/>
  <c r="W49" i="2"/>
  <c r="W51" i="2"/>
  <c r="W52" i="2"/>
  <c r="W53" i="2"/>
  <c r="W54" i="2"/>
  <c r="W55" i="2"/>
  <c r="W56" i="2"/>
  <c r="W57" i="2"/>
  <c r="W58" i="2"/>
  <c r="W59" i="2"/>
  <c r="W60" i="2"/>
  <c r="W61" i="2"/>
  <c r="W62" i="2"/>
  <c r="W63" i="2"/>
  <c r="W64" i="2"/>
  <c r="W65" i="2"/>
  <c r="W66" i="2"/>
  <c r="W67" i="2"/>
  <c r="W68" i="2"/>
  <c r="W69" i="2"/>
  <c r="W70" i="2"/>
  <c r="W71" i="2"/>
  <c r="W72" i="2"/>
  <c r="W73" i="2"/>
  <c r="W74" i="2"/>
  <c r="W75" i="2"/>
  <c r="W76" i="2"/>
  <c r="W77" i="2"/>
  <c r="W78" i="2"/>
  <c r="W79" i="2"/>
  <c r="W80" i="2"/>
  <c r="W81" i="2"/>
  <c r="W82" i="2"/>
  <c r="W83" i="2"/>
  <c r="W84" i="2"/>
  <c r="W85" i="2"/>
  <c r="W86" i="2"/>
  <c r="W87" i="2"/>
  <c r="W88" i="2"/>
  <c r="W89" i="2"/>
  <c r="W90" i="2"/>
  <c r="Z8" i="2"/>
  <c r="Y8" i="2"/>
  <c r="X8" i="2"/>
  <c r="W8" i="2"/>
  <c r="I16" i="1" l="1"/>
  <c r="I22" i="1" s="1"/>
  <c r="D16" i="1"/>
  <c r="G16" i="1"/>
  <c r="H16" i="1"/>
  <c r="H22" i="1" s="1"/>
  <c r="E16" i="1"/>
  <c r="L16" i="1" s="1"/>
  <c r="L22" i="1" s="1"/>
  <c r="F16" i="1"/>
  <c r="J22" i="1"/>
  <c r="C22" i="1"/>
  <c r="F22" i="1" l="1"/>
  <c r="M16" i="1"/>
  <c r="M22" i="1" s="1"/>
  <c r="G22" i="1"/>
  <c r="N16" i="1"/>
  <c r="N22" i="1" s="1"/>
  <c r="D22" i="1"/>
  <c r="K16" i="1"/>
  <c r="K22" i="1" s="1"/>
  <c r="E22" i="1"/>
  <c r="F27" i="1" l="1"/>
  <c r="F26" i="1"/>
  <c r="F25" i="1"/>
</calcChain>
</file>

<file path=xl/sharedStrings.xml><?xml version="1.0" encoding="utf-8"?>
<sst xmlns="http://schemas.openxmlformats.org/spreadsheetml/2006/main" count="439" uniqueCount="176">
  <si>
    <t>Sl. No.</t>
  </si>
  <si>
    <t>Regd. No.</t>
  </si>
  <si>
    <t>Name of the Student</t>
  </si>
  <si>
    <t>CO1</t>
  </si>
  <si>
    <t>CO2</t>
  </si>
  <si>
    <t>CO3</t>
  </si>
  <si>
    <t>CO4</t>
  </si>
  <si>
    <t>CO5</t>
  </si>
  <si>
    <t>CO6</t>
  </si>
  <si>
    <t>Internal Test-1</t>
  </si>
  <si>
    <t>Quiz -1</t>
  </si>
  <si>
    <t>Assignment-1</t>
  </si>
  <si>
    <t>Internal Test-2</t>
  </si>
  <si>
    <t>Quiz -2</t>
  </si>
  <si>
    <t>Assignment-2</t>
  </si>
  <si>
    <t>University attainment</t>
  </si>
  <si>
    <t>No.of students attain the set value</t>
  </si>
  <si>
    <t>Percentage of attainment  (X)</t>
  </si>
  <si>
    <t>DIRECT CO ATTAINMENT</t>
  </si>
  <si>
    <t>Direct 
CO Attainment(80%)</t>
  </si>
  <si>
    <t>Course Completion Feedback</t>
  </si>
  <si>
    <t>Name of Students</t>
  </si>
  <si>
    <t>Indirect 
CO Attainment(20%)</t>
  </si>
  <si>
    <t>CO</t>
  </si>
  <si>
    <t xml:space="preserve">Actual CO attainment </t>
  </si>
  <si>
    <t xml:space="preserve">Target </t>
  </si>
  <si>
    <t>CO-PO</t>
  </si>
  <si>
    <t>PO1</t>
  </si>
  <si>
    <t>PO2</t>
  </si>
  <si>
    <t>PO3</t>
  </si>
  <si>
    <t>PO4</t>
  </si>
  <si>
    <t>PO5</t>
  </si>
  <si>
    <t>PO6</t>
  </si>
  <si>
    <t>AVG</t>
  </si>
  <si>
    <t>CO Attainment</t>
  </si>
  <si>
    <t>a. Direct Method</t>
  </si>
  <si>
    <t>b. Indirect Method</t>
  </si>
  <si>
    <t>Guidelines</t>
  </si>
  <si>
    <t>a.</t>
  </si>
  <si>
    <t>minimum acceptance level of each assessment of the internal and external examination representing all CO's</t>
  </si>
  <si>
    <t>Attainment level of each Individual CO</t>
  </si>
  <si>
    <t>Sl. No</t>
  </si>
  <si>
    <t>Indirect 
CO Attainment</t>
  </si>
  <si>
    <t>Course Outcome Attainment</t>
  </si>
  <si>
    <t>PO7</t>
  </si>
  <si>
    <t>PO8</t>
  </si>
  <si>
    <t>PSO1</t>
  </si>
  <si>
    <t>PSO2</t>
  </si>
  <si>
    <t>PSO3</t>
  </si>
  <si>
    <t>PSO4</t>
  </si>
  <si>
    <t xml:space="preserve"> PO/PSO Attainment</t>
  </si>
  <si>
    <t>b.</t>
  </si>
  <si>
    <t>Average 
(PO &amp; PSO)</t>
  </si>
  <si>
    <t>Average 
(PO)</t>
  </si>
  <si>
    <t>Average 
(PSO)</t>
  </si>
  <si>
    <t>Likert Scale: 1(Very Low)…..5(Very High)</t>
  </si>
  <si>
    <t>Course 
Outcome</t>
  </si>
  <si>
    <t>Attained/
Not Attained</t>
  </si>
  <si>
    <t>Class Test-1</t>
  </si>
  <si>
    <t>Class Test-2</t>
  </si>
  <si>
    <t xml:space="preserve">Actual CO Attainment </t>
  </si>
  <si>
    <t>Direct CO Attainment</t>
  </si>
  <si>
    <t>Avg.</t>
  </si>
  <si>
    <t>Correlation levels
(if 0.5 ≤ X&lt; 0.6 then X =1, 
else 0.6 ≤ X &lt; 0.7 then X=2, 
else 0.7  ≤ X ≤ 1 then X=3)</t>
  </si>
  <si>
    <t xml:space="preserve">Count the grades &gt;= C
</t>
  </si>
  <si>
    <t>Attained</t>
  </si>
  <si>
    <t>PW/FW</t>
  </si>
  <si>
    <t>Set Value (50% of the  internal test, Quiz, and  the Assignment)</t>
  </si>
  <si>
    <t>B</t>
  </si>
  <si>
    <t>A</t>
  </si>
  <si>
    <t>C</t>
  </si>
  <si>
    <t>S</t>
  </si>
  <si>
    <t>E</t>
  </si>
  <si>
    <t>Internal Marks</t>
  </si>
  <si>
    <t xml:space="preserve"> </t>
  </si>
  <si>
    <t>ABHINANDAN DAS</t>
  </si>
  <si>
    <t>ADARSHA PARIDA</t>
  </si>
  <si>
    <t>AMBIKA MISHRA</t>
  </si>
  <si>
    <t>AMIT KUMAR MOHAPATRA</t>
  </si>
  <si>
    <t>ANKITA PANIGRAHY</t>
  </si>
  <si>
    <t>ANUP KUMAR DEO</t>
  </si>
  <si>
    <t>ARITRA GUPTA</t>
  </si>
  <si>
    <t>ARMITA BARIK</t>
  </si>
  <si>
    <t>ARUNDHATI JENA</t>
  </si>
  <si>
    <t>ASHISH RATH</t>
  </si>
  <si>
    <t>ASMITA KAR</t>
  </si>
  <si>
    <t>ASUTOSH PARIDA</t>
  </si>
  <si>
    <t>BARSHARANI RAY</t>
  </si>
  <si>
    <t>BHAKTA RANJAN JENA</t>
  </si>
  <si>
    <t>BIBHUTI BHOI</t>
  </si>
  <si>
    <t>CHIRANJIBI PANDA</t>
  </si>
  <si>
    <t>DEBASMITA BEHERA</t>
  </si>
  <si>
    <t>DIGVIJAY RATH</t>
  </si>
  <si>
    <t>DIPIKA PATI</t>
  </si>
  <si>
    <t>DITIKRUSHNA  MOHANTY</t>
  </si>
  <si>
    <t>GEETANJALI SAHU</t>
  </si>
  <si>
    <t>HRISHIKESH MAZUMDAR</t>
  </si>
  <si>
    <t>IRFAN AHEMAD KHAN</t>
  </si>
  <si>
    <t>JYOTIRMAYEE SAHU</t>
  </si>
  <si>
    <t>KAMAL KIRAN PARIDA</t>
  </si>
  <si>
    <t>KAMALAKANTA PARIDA</t>
  </si>
  <si>
    <t>LOPAMUDRA BEHERA</t>
  </si>
  <si>
    <t>LOVLIN NAYAK</t>
  </si>
  <si>
    <t>MADHUSMITA SETHI</t>
  </si>
  <si>
    <t>MADHUSMITA SETHY</t>
  </si>
  <si>
    <t>MAMANJALI BISWAL</t>
  </si>
  <si>
    <t>MANARANJAN MISHRA</t>
  </si>
  <si>
    <t>MANASI PANDA</t>
  </si>
  <si>
    <t>MANIKA GOCHHAYAT</t>
  </si>
  <si>
    <t>MANISHA PANDA</t>
  </si>
  <si>
    <t>MD FARHAAN RAZA</t>
  </si>
  <si>
    <t>MENAKA BHOI</t>
  </si>
  <si>
    <t>MINAKETAN MOHAPATRA</t>
  </si>
  <si>
    <t>MONALISA SAHOO</t>
  </si>
  <si>
    <t>NIBEDITA MOHAPATRA</t>
  </si>
  <si>
    <t>NIBEDITA MUDULI</t>
  </si>
  <si>
    <t>NIHARIKA DAS</t>
  </si>
  <si>
    <t>NISHITA NANDA</t>
  </si>
  <si>
    <t>NISITA DASH</t>
  </si>
  <si>
    <t>PRATIKSHYA ACHARYA</t>
  </si>
  <si>
    <t>PRATYASHA PRIYADARSHINEE SAHOO</t>
  </si>
  <si>
    <t>PRIYABRATA MALLICK</t>
  </si>
  <si>
    <t>PRIYABRATA PATRA</t>
  </si>
  <si>
    <t>PRIYANKA KHATUA</t>
  </si>
  <si>
    <t>PRIYANKA PRIYADARSHANI PANDA</t>
  </si>
  <si>
    <t>PRIYANKA PRIYADARSHINI PARIDA</t>
  </si>
  <si>
    <t>PUJARANI SWAIN</t>
  </si>
  <si>
    <t>PURNIMA PRIYADARSHANI SAMAL</t>
  </si>
  <si>
    <t>RAI DUTTA</t>
  </si>
  <si>
    <t>RAJA KUMAR SAMAL</t>
  </si>
  <si>
    <t>RAJALAXMI PATRA</t>
  </si>
  <si>
    <t>RAJASHREE PANDA</t>
  </si>
  <si>
    <t>RAJESH ANDIA</t>
  </si>
  <si>
    <t>SABARNI DAS</t>
  </si>
  <si>
    <t>SAHANAWAZ ALI KHAN</t>
  </si>
  <si>
    <t>SAISMRUTI MALLIK</t>
  </si>
  <si>
    <t>SANJIBANEE SAHU</t>
  </si>
  <si>
    <t>SASMITA KUMARI MISHRA</t>
  </si>
  <si>
    <t>SASWATI MOHAPATRA</t>
  </si>
  <si>
    <t>SASWATI RATHA</t>
  </si>
  <si>
    <t>SATYA PRAKASH DAS</t>
  </si>
  <si>
    <t>SATYAJIT BEHERA</t>
  </si>
  <si>
    <t>SATYAJIT ROUT</t>
  </si>
  <si>
    <t>SATYAKAM SARANGI</t>
  </si>
  <si>
    <t>SATYAPRAKASH SAHOO</t>
  </si>
  <si>
    <t>SATYAPRIYA SAHOO</t>
  </si>
  <si>
    <t>SHASHIKANTA ROUT</t>
  </si>
  <si>
    <t>SHRABANI MISHRA</t>
  </si>
  <si>
    <t>SHRESTHA PALIT</t>
  </si>
  <si>
    <t>SHUBHAM SAINT</t>
  </si>
  <si>
    <t>SHUBHRA</t>
  </si>
  <si>
    <t>SIBANI BEHERA</t>
  </si>
  <si>
    <t>SIPRA PRADHAN</t>
  </si>
  <si>
    <t>SIPRA SUBHADARSANI JENA</t>
  </si>
  <si>
    <t>SK GULAM MARTOZA</t>
  </si>
  <si>
    <t>SMRUTI PRIYA BALIARSINGH</t>
  </si>
  <si>
    <t>SMRUTIRANJAN RANA</t>
  </si>
  <si>
    <t>SNIGDHA PRIYADARSHANI SAHU</t>
  </si>
  <si>
    <t>SOHANA PERWEEN</t>
  </si>
  <si>
    <t>SONALIKA PARIDA</t>
  </si>
  <si>
    <t>SOUMYA RANJAN BHOI</t>
  </si>
  <si>
    <t>SOUMYA RANJAN PANDA</t>
  </si>
  <si>
    <t>SOUMYARANJAN SAHU</t>
  </si>
  <si>
    <t>SUBHALAXMI BARIK</t>
  </si>
  <si>
    <t>SUBHAM SAHOO</t>
  </si>
  <si>
    <t>SUBHASHREE SUBHADARSINI MOHANTY</t>
  </si>
  <si>
    <t>SUCHITRA PRADHAN</t>
  </si>
  <si>
    <t>SUMEET SOURAV PRADHAN</t>
  </si>
  <si>
    <t>SUSHREE ANANYA DASH</t>
  </si>
  <si>
    <t>SUSHREE SUBHASHREE SAHOO</t>
  </si>
  <si>
    <t>SUSHREE SUPRITI DASH</t>
  </si>
  <si>
    <t>SUSHREEJEETA LENKA</t>
  </si>
  <si>
    <t>SUVASRI SUBHASMITA SAHOO</t>
  </si>
  <si>
    <t>SWEETY MALLICK</t>
  </si>
  <si>
    <t>TRUPTI PRANGYA SAHOO</t>
  </si>
  <si>
    <t>Performance Management System (MBPC 3010) 2025-26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</si>
</sst>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</font>
    <font>
      <sz val="1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0"/>
      <name val="Times New Roman"/>
      <family val="1"/>
    </font>
    <font>
      <b/>
      <sz val="14"/>
      <color theme="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0"/>
      <color rgb="FF00B05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Times New Roman"/>
      <family val="1"/>
    </font>
    <font>
      <b/>
      <sz val="10"/>
      <color rgb="FF00B050"/>
      <name val="Calibri"/>
      <family val="2"/>
    </font>
    <font>
      <b/>
      <sz val="10"/>
      <color rgb="FFFF0000"/>
      <name val="Calibri"/>
      <family val="2"/>
      <scheme val="minor"/>
    </font>
    <font>
      <b/>
      <sz val="10"/>
      <name val="Calibri"/>
      <family val="2"/>
    </font>
    <font>
      <b/>
      <sz val="10"/>
      <color rgb="FF7030A0"/>
      <name val="Calibri"/>
      <family val="2"/>
    </font>
    <font>
      <sz val="10"/>
      <color rgb="FF00000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rgb="FF4C4C4C"/>
      </left>
      <right style="medium">
        <color rgb="FF4C4C4C"/>
      </right>
      <top/>
      <bottom style="medium">
        <color rgb="FF4C4C4C"/>
      </bottom>
      <diagonal/>
    </border>
    <border>
      <left/>
      <right style="medium">
        <color rgb="FF4C4C4C"/>
      </right>
      <top/>
      <bottom style="medium">
        <color rgb="FF4C4C4C"/>
      </bottom>
      <diagonal/>
    </border>
    <border>
      <left style="medium">
        <color rgb="FF4C4C4C"/>
      </left>
      <right/>
      <top/>
      <bottom/>
      <diagonal/>
    </border>
    <border>
      <left style="medium">
        <color rgb="FF4C4C4C"/>
      </left>
      <right/>
      <top/>
      <bottom style="medium">
        <color rgb="FF4C4C4C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0" fontId="13" fillId="0" borderId="0"/>
  </cellStyleXfs>
  <cellXfs count="137">
    <xf numFmtId="0" fontId="0" fillId="0" borderId="0" xfId="0"/>
    <xf numFmtId="0" fontId="0" fillId="0" borderId="1" xfId="0" applyBorder="1"/>
    <xf numFmtId="164" fontId="0" fillId="0" borderId="1" xfId="0" applyNumberFormat="1" applyBorder="1" applyAlignment="1">
      <alignment horizontal="center"/>
    </xf>
    <xf numFmtId="0" fontId="2" fillId="0" borderId="7" xfId="0" applyFont="1" applyBorder="1" applyAlignment="1">
      <alignment vertical="top" wrapText="1"/>
    </xf>
    <xf numFmtId="0" fontId="1" fillId="0" borderId="7" xfId="0" applyFont="1" applyBorder="1" applyAlignment="1">
      <alignment vertical="top" wrapText="1"/>
    </xf>
    <xf numFmtId="164" fontId="1" fillId="0" borderId="8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0" fontId="3" fillId="0" borderId="0" xfId="0" applyFont="1" applyBorder="1" applyAlignment="1">
      <alignment vertical="center"/>
    </xf>
    <xf numFmtId="0" fontId="0" fillId="0" borderId="0" xfId="0" applyAlignment="1">
      <alignment vertical="center"/>
    </xf>
    <xf numFmtId="164" fontId="1" fillId="0" borderId="1" xfId="0" applyNumberFormat="1" applyFont="1" applyBorder="1" applyAlignment="1">
      <alignment horizontal="center" vertical="center"/>
    </xf>
    <xf numFmtId="0" fontId="4" fillId="0" borderId="0" xfId="0" applyFont="1" applyBorder="1"/>
    <xf numFmtId="0" fontId="7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8" fillId="0" borderId="1" xfId="0" applyFont="1" applyBorder="1"/>
    <xf numFmtId="0" fontId="8" fillId="0" borderId="0" xfId="0" applyFont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0" fillId="0" borderId="1" xfId="0" applyFont="1" applyBorder="1" applyAlignment="1">
      <alignment wrapText="1"/>
    </xf>
    <xf numFmtId="164" fontId="10" fillId="0" borderId="1" xfId="0" applyNumberFormat="1" applyFont="1" applyBorder="1"/>
    <xf numFmtId="0" fontId="11" fillId="0" borderId="0" xfId="0" applyNumberFormat="1" applyFont="1" applyBorder="1" applyAlignment="1" applyProtection="1">
      <alignment horizontal="center" vertical="center" wrapText="1" shrinkToFit="1"/>
    </xf>
    <xf numFmtId="0" fontId="11" fillId="0" borderId="0" xfId="0" applyNumberFormat="1" applyFont="1" applyBorder="1" applyAlignment="1" applyProtection="1">
      <alignment horizontal="left" vertical="center" wrapText="1" shrinkToFit="1" readingOrder="1"/>
    </xf>
    <xf numFmtId="0" fontId="5" fillId="0" borderId="1" xfId="0" applyFont="1" applyBorder="1"/>
    <xf numFmtId="9" fontId="5" fillId="0" borderId="1" xfId="0" applyNumberFormat="1" applyFont="1" applyBorder="1"/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wrapText="1"/>
    </xf>
    <xf numFmtId="9" fontId="5" fillId="0" borderId="1" xfId="0" applyNumberFormat="1" applyFont="1" applyBorder="1" applyAlignment="1">
      <alignment horizontal="center" vertical="center"/>
    </xf>
    <xf numFmtId="0" fontId="5" fillId="5" borderId="1" xfId="0" applyFont="1" applyFill="1" applyBorder="1" applyAlignment="1">
      <alignment horizontal="center"/>
    </xf>
    <xf numFmtId="0" fontId="12" fillId="5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/>
    </xf>
    <xf numFmtId="0" fontId="0" fillId="6" borderId="1" xfId="0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wrapText="1"/>
    </xf>
    <xf numFmtId="164" fontId="1" fillId="7" borderId="1" xfId="0" applyNumberFormat="1" applyFont="1" applyFill="1" applyBorder="1" applyAlignment="1">
      <alignment horizontal="center" vertical="center"/>
    </xf>
    <xf numFmtId="0" fontId="14" fillId="8" borderId="1" xfId="0" applyFont="1" applyFill="1" applyBorder="1"/>
    <xf numFmtId="0" fontId="19" fillId="0" borderId="0" xfId="0" applyFont="1" applyBorder="1" applyAlignment="1">
      <alignment horizontal="center"/>
    </xf>
    <xf numFmtId="0" fontId="19" fillId="0" borderId="0" xfId="0" applyFont="1" applyBorder="1"/>
    <xf numFmtId="0" fontId="18" fillId="0" borderId="0" xfId="0" applyFont="1" applyBorder="1"/>
    <xf numFmtId="0" fontId="18" fillId="0" borderId="0" xfId="0" applyFont="1" applyBorder="1" applyAlignment="1">
      <alignment horizontal="center"/>
    </xf>
    <xf numFmtId="0" fontId="16" fillId="11" borderId="1" xfId="0" applyFont="1" applyFill="1" applyBorder="1" applyAlignment="1">
      <alignment horizontal="justify" vertical="top" wrapText="1"/>
    </xf>
    <xf numFmtId="0" fontId="15" fillId="11" borderId="1" xfId="0" applyFont="1" applyFill="1" applyBorder="1" applyAlignment="1">
      <alignment horizontal="center" vertical="center" wrapText="1"/>
    </xf>
    <xf numFmtId="0" fontId="15" fillId="11" borderId="1" xfId="0" applyFont="1" applyFill="1" applyBorder="1" applyAlignment="1">
      <alignment horizontal="center" vertical="center"/>
    </xf>
    <xf numFmtId="0" fontId="9" fillId="10" borderId="1" xfId="0" applyFont="1" applyFill="1" applyBorder="1"/>
    <xf numFmtId="0" fontId="9" fillId="10" borderId="1" xfId="0" applyFont="1" applyFill="1" applyBorder="1" applyAlignment="1">
      <alignment horizontal="center"/>
    </xf>
    <xf numFmtId="0" fontId="9" fillId="0" borderId="0" xfId="0" applyFont="1" applyBorder="1"/>
    <xf numFmtId="0" fontId="9" fillId="0" borderId="1" xfId="0" applyFont="1" applyBorder="1"/>
    <xf numFmtId="0" fontId="9" fillId="0" borderId="2" xfId="0" applyFont="1" applyBorder="1"/>
    <xf numFmtId="0" fontId="9" fillId="9" borderId="1" xfId="0" applyFont="1" applyFill="1" applyBorder="1" applyAlignment="1">
      <alignment vertical="center"/>
    </xf>
    <xf numFmtId="0" fontId="9" fillId="9" borderId="2" xfId="0" applyFont="1" applyFill="1" applyBorder="1" applyAlignment="1">
      <alignment vertical="center"/>
    </xf>
    <xf numFmtId="0" fontId="21" fillId="9" borderId="2" xfId="0" applyFont="1" applyFill="1" applyBorder="1" applyAlignment="1">
      <alignment horizontal="center" vertical="center" wrapText="1"/>
    </xf>
    <xf numFmtId="0" fontId="22" fillId="9" borderId="2" xfId="0" applyFont="1" applyFill="1" applyBorder="1" applyAlignment="1">
      <alignment horizontal="center" vertical="center" wrapText="1"/>
    </xf>
    <xf numFmtId="0" fontId="23" fillId="9" borderId="2" xfId="0" applyFont="1" applyFill="1" applyBorder="1" applyAlignment="1">
      <alignment horizontal="center" vertical="center" wrapText="1"/>
    </xf>
    <xf numFmtId="0" fontId="9" fillId="9" borderId="2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vertical="center"/>
    </xf>
    <xf numFmtId="0" fontId="10" fillId="0" borderId="1" xfId="0" applyFont="1" applyBorder="1" applyAlignment="1">
      <alignment vertical="center" wrapText="1"/>
    </xf>
    <xf numFmtId="0" fontId="24" fillId="9" borderId="1" xfId="0" applyFont="1" applyFill="1" applyBorder="1" applyAlignment="1">
      <alignment horizontal="center" vertical="center" wrapText="1"/>
    </xf>
    <xf numFmtId="0" fontId="25" fillId="9" borderId="1" xfId="0" applyFont="1" applyFill="1" applyBorder="1" applyAlignment="1">
      <alignment horizontal="center" vertical="center" wrapText="1"/>
    </xf>
    <xf numFmtId="0" fontId="26" fillId="9" borderId="1" xfId="0" applyFont="1" applyFill="1" applyBorder="1" applyAlignment="1">
      <alignment horizontal="center" vertical="center" wrapText="1"/>
    </xf>
    <xf numFmtId="0" fontId="27" fillId="9" borderId="1" xfId="0" applyFont="1" applyFill="1" applyBorder="1" applyAlignment="1">
      <alignment horizontal="center" vertical="center" wrapText="1"/>
    </xf>
    <xf numFmtId="0" fontId="28" fillId="9" borderId="1" xfId="0" applyFont="1" applyFill="1" applyBorder="1" applyAlignment="1">
      <alignment horizontal="center" vertical="center" wrapText="1"/>
    </xf>
    <xf numFmtId="0" fontId="10" fillId="9" borderId="1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27" fillId="0" borderId="4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22" fillId="0" borderId="1" xfId="0" applyFont="1" applyBorder="1"/>
    <xf numFmtId="0" fontId="22" fillId="0" borderId="1" xfId="0" applyFont="1" applyBorder="1" applyAlignment="1">
      <alignment horizontal="center"/>
    </xf>
    <xf numFmtId="2" fontId="9" fillId="0" borderId="1" xfId="0" applyNumberFormat="1" applyFont="1" applyBorder="1" applyAlignment="1">
      <alignment horizontal="center"/>
    </xf>
    <xf numFmtId="0" fontId="10" fillId="0" borderId="1" xfId="0" applyFont="1" applyBorder="1"/>
    <xf numFmtId="0" fontId="10" fillId="0" borderId="1" xfId="0" applyFont="1" applyBorder="1" applyAlignment="1">
      <alignment horizontal="center" vertical="center"/>
    </xf>
    <xf numFmtId="0" fontId="21" fillId="10" borderId="2" xfId="0" applyFont="1" applyFill="1" applyBorder="1" applyAlignment="1">
      <alignment horizontal="center" vertical="center" wrapText="1"/>
    </xf>
    <xf numFmtId="0" fontId="25" fillId="10" borderId="1" xfId="0" applyFont="1" applyFill="1" applyBorder="1" applyAlignment="1">
      <alignment horizontal="center" vertical="center" wrapText="1"/>
    </xf>
    <xf numFmtId="0" fontId="10" fillId="10" borderId="1" xfId="0" applyFont="1" applyFill="1" applyBorder="1" applyAlignment="1">
      <alignment horizontal="center"/>
    </xf>
    <xf numFmtId="0" fontId="19" fillId="10" borderId="0" xfId="0" applyFont="1" applyFill="1" applyBorder="1" applyAlignment="1">
      <alignment horizontal="center"/>
    </xf>
    <xf numFmtId="0" fontId="3" fillId="10" borderId="0" xfId="0" applyFont="1" applyFill="1" applyBorder="1" applyAlignment="1">
      <alignment horizontal="center"/>
    </xf>
    <xf numFmtId="0" fontId="28" fillId="10" borderId="1" xfId="0" applyFont="1" applyFill="1" applyBorder="1" applyAlignment="1">
      <alignment horizontal="center" vertical="center" wrapText="1"/>
    </xf>
    <xf numFmtId="0" fontId="9" fillId="10" borderId="1" xfId="0" applyFont="1" applyFill="1" applyBorder="1" applyAlignment="1">
      <alignment horizontal="center" vertical="center"/>
    </xf>
    <xf numFmtId="0" fontId="21" fillId="12" borderId="2" xfId="0" applyFont="1" applyFill="1" applyBorder="1" applyAlignment="1">
      <alignment horizontal="center" vertical="center" wrapText="1"/>
    </xf>
    <xf numFmtId="0" fontId="25" fillId="12" borderId="1" xfId="0" applyFont="1" applyFill="1" applyBorder="1" applyAlignment="1">
      <alignment horizontal="center" vertical="center" wrapText="1"/>
    </xf>
    <xf numFmtId="0" fontId="27" fillId="12" borderId="4" xfId="0" applyFont="1" applyFill="1" applyBorder="1" applyAlignment="1">
      <alignment horizontal="center" vertical="center" wrapText="1"/>
    </xf>
    <xf numFmtId="0" fontId="10" fillId="12" borderId="1" xfId="0" applyFont="1" applyFill="1" applyBorder="1" applyAlignment="1">
      <alignment horizontal="center"/>
    </xf>
    <xf numFmtId="0" fontId="9" fillId="12" borderId="1" xfId="0" applyFont="1" applyFill="1" applyBorder="1" applyAlignment="1">
      <alignment horizontal="center"/>
    </xf>
    <xf numFmtId="0" fontId="19" fillId="12" borderId="0" xfId="0" applyFont="1" applyFill="1" applyBorder="1" applyAlignment="1">
      <alignment horizontal="center"/>
    </xf>
    <xf numFmtId="0" fontId="3" fillId="12" borderId="0" xfId="0" applyFont="1" applyFill="1" applyBorder="1" applyAlignment="1">
      <alignment horizontal="center"/>
    </xf>
    <xf numFmtId="0" fontId="28" fillId="12" borderId="1" xfId="0" applyFont="1" applyFill="1" applyBorder="1" applyAlignment="1">
      <alignment horizontal="center" vertical="center" wrapText="1"/>
    </xf>
    <xf numFmtId="0" fontId="10" fillId="12" borderId="1" xfId="0" applyFont="1" applyFill="1" applyBorder="1" applyAlignment="1">
      <alignment horizontal="center" vertical="center" wrapText="1"/>
    </xf>
    <xf numFmtId="0" fontId="23" fillId="12" borderId="2" xfId="0" applyFont="1" applyFill="1" applyBorder="1" applyAlignment="1">
      <alignment horizontal="center" vertical="center" wrapText="1"/>
    </xf>
    <xf numFmtId="0" fontId="27" fillId="12" borderId="1" xfId="0" applyFont="1" applyFill="1" applyBorder="1" applyAlignment="1">
      <alignment horizontal="center" vertical="center" wrapText="1"/>
    </xf>
    <xf numFmtId="0" fontId="29" fillId="0" borderId="14" xfId="0" applyNumberFormat="1" applyFont="1" applyBorder="1" applyAlignment="1" applyProtection="1">
      <alignment horizontal="left" vertical="center" wrapText="1" shrinkToFit="1" readingOrder="1"/>
    </xf>
    <xf numFmtId="0" fontId="29" fillId="0" borderId="14" xfId="0" applyNumberFormat="1" applyFont="1" applyBorder="1" applyAlignment="1" applyProtection="1">
      <alignment horizontal="center" vertical="center" wrapText="1" shrinkToFit="1" readingOrder="1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0" fontId="9" fillId="0" borderId="0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wrapText="1"/>
    </xf>
    <xf numFmtId="0" fontId="9" fillId="0" borderId="3" xfId="0" applyFont="1" applyBorder="1" applyAlignment="1">
      <alignment horizontal="center" wrapText="1"/>
    </xf>
    <xf numFmtId="0" fontId="20" fillId="11" borderId="0" xfId="0" applyFont="1" applyFill="1" applyBorder="1" applyAlignment="1">
      <alignment horizontal="center"/>
    </xf>
    <xf numFmtId="0" fontId="5" fillId="6" borderId="6" xfId="0" applyFont="1" applyFill="1" applyBorder="1" applyAlignment="1">
      <alignment horizontal="center"/>
    </xf>
    <xf numFmtId="0" fontId="10" fillId="10" borderId="4" xfId="0" applyFont="1" applyFill="1" applyBorder="1" applyAlignment="1">
      <alignment horizontal="center"/>
    </xf>
    <xf numFmtId="0" fontId="10" fillId="10" borderId="5" xfId="0" applyFont="1" applyFill="1" applyBorder="1" applyAlignment="1">
      <alignment horizontal="center"/>
    </xf>
    <xf numFmtId="0" fontId="10" fillId="10" borderId="3" xfId="0" applyFont="1" applyFill="1" applyBorder="1" applyAlignment="1">
      <alignment horizont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22" fillId="0" borderId="4" xfId="0" applyFont="1" applyBorder="1" applyAlignment="1">
      <alignment horizontal="center"/>
    </xf>
    <xf numFmtId="0" fontId="22" fillId="0" borderId="5" xfId="0" applyFont="1" applyBorder="1" applyAlignment="1">
      <alignment horizontal="center"/>
    </xf>
    <xf numFmtId="0" fontId="22" fillId="0" borderId="3" xfId="0" applyFont="1" applyBorder="1" applyAlignment="1">
      <alignment horizontal="center"/>
    </xf>
    <xf numFmtId="0" fontId="9" fillId="3" borderId="12" xfId="0" applyFont="1" applyFill="1" applyBorder="1" applyAlignment="1">
      <alignment horizontal="left" vertical="center" wrapText="1"/>
    </xf>
    <xf numFmtId="0" fontId="9" fillId="3" borderId="13" xfId="0" applyFont="1" applyFill="1" applyBorder="1" applyAlignment="1">
      <alignment horizontal="left" vertical="center" wrapText="1"/>
    </xf>
    <xf numFmtId="0" fontId="17" fillId="8" borderId="1" xfId="0" applyFont="1" applyFill="1" applyBorder="1" applyAlignment="1">
      <alignment horizontal="center"/>
    </xf>
    <xf numFmtId="0" fontId="5" fillId="7" borderId="4" xfId="0" applyFont="1" applyFill="1" applyBorder="1" applyAlignment="1">
      <alignment horizontal="center" vertical="center"/>
    </xf>
    <xf numFmtId="0" fontId="5" fillId="7" borderId="5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6" borderId="5" xfId="0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1" fillId="7" borderId="4" xfId="0" applyFont="1" applyFill="1" applyBorder="1" applyAlignment="1">
      <alignment horizontal="center" vertical="center" wrapText="1"/>
    </xf>
    <xf numFmtId="0" fontId="1" fillId="7" borderId="3" xfId="0" applyFont="1" applyFill="1" applyBorder="1" applyAlignment="1">
      <alignment horizontal="center" vertical="center" wrapText="1"/>
    </xf>
    <xf numFmtId="0" fontId="1" fillId="7" borderId="11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16" fillId="11" borderId="1" xfId="0" applyFont="1" applyFill="1" applyBorder="1" applyAlignment="1">
      <alignment horizontal="center" vertical="top" wrapText="1"/>
    </xf>
    <xf numFmtId="0" fontId="1" fillId="7" borderId="9" xfId="0" applyFont="1" applyFill="1" applyBorder="1" applyAlignment="1">
      <alignment horizontal="center" vertical="center" wrapText="1"/>
    </xf>
    <xf numFmtId="0" fontId="1" fillId="7" borderId="1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1" fillId="7" borderId="1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I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txPr>
        <a:bodyPr/>
        <a:lstStyle/>
        <a:p>
          <a:pPr>
            <a:defRPr lang="en-IN"/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</c:v>
          </c:tx>
          <c:invertIfNegative val="0"/>
          <c:cat>
            <c:strRef>
              <c:f>'Indir. CO Atmnt.'!$D$110:$D$115</c:f>
              <c:strCache>
                <c:ptCount val="6"/>
                <c:pt idx="0">
                  <c:v>CO1</c:v>
                </c:pt>
                <c:pt idx="1">
                  <c:v>CO2</c:v>
                </c:pt>
                <c:pt idx="2">
                  <c:v>CO3</c:v>
                </c:pt>
                <c:pt idx="3">
                  <c:v>CO4</c:v>
                </c:pt>
                <c:pt idx="4">
                  <c:v>CO5</c:v>
                </c:pt>
                <c:pt idx="5">
                  <c:v>CO6</c:v>
                </c:pt>
              </c:strCache>
            </c:strRef>
          </c:cat>
          <c:val>
            <c:numRef>
              <c:f>'Indir. CO Atmnt.'!$G$110:$G$115</c:f>
              <c:numCache>
                <c:formatCode>0.0</c:formatCode>
                <c:ptCount val="6"/>
                <c:pt idx="0">
                  <c:v>3.0000000000000004</c:v>
                </c:pt>
                <c:pt idx="1">
                  <c:v>3.0000000000000004</c:v>
                </c:pt>
                <c:pt idx="2">
                  <c:v>3.0000000000000004</c:v>
                </c:pt>
                <c:pt idx="3">
                  <c:v>3.0000000000000004</c:v>
                </c:pt>
                <c:pt idx="4">
                  <c:v>3.0000000000000004</c:v>
                </c:pt>
                <c:pt idx="5">
                  <c:v>3.0000000000000004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178-411F-B1F8-B06FC170D7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4992512"/>
        <c:axId val="204994048"/>
      </c:barChart>
      <c:catAx>
        <c:axId val="20499251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n-IN"/>
            </a:pPr>
            <a:endParaRPr lang="en-US"/>
          </a:p>
        </c:txPr>
        <c:crossAx val="204994048"/>
        <c:crosses val="autoZero"/>
        <c:auto val="1"/>
        <c:lblAlgn val="ctr"/>
        <c:lblOffset val="100"/>
        <c:noMultiLvlLbl val="0"/>
      </c:catAx>
      <c:valAx>
        <c:axId val="204994048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txPr>
          <a:bodyPr/>
          <a:lstStyle/>
          <a:p>
            <a:pPr>
              <a:defRPr lang="en-IN"/>
            </a:pPr>
            <a:endParaRPr lang="en-US"/>
          </a:p>
        </c:txPr>
        <c:crossAx val="20499251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I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txPr>
        <a:bodyPr/>
        <a:lstStyle/>
        <a:p>
          <a:pPr>
            <a:defRPr lang="en-IN"/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PO</c:v>
          </c:tx>
          <c:invertIfNegative val="0"/>
          <c:cat>
            <c:strRef>
              <c:f>'PO PSO Attainment'!$C$15:$J$15</c:f>
              <c:strCache>
                <c:ptCount val="8"/>
                <c:pt idx="0">
                  <c:v>PO1</c:v>
                </c:pt>
                <c:pt idx="1">
                  <c:v>PO2</c:v>
                </c:pt>
                <c:pt idx="2">
                  <c:v>PO3</c:v>
                </c:pt>
                <c:pt idx="3">
                  <c:v>PO4</c:v>
                </c:pt>
                <c:pt idx="4">
                  <c:v>PO5</c:v>
                </c:pt>
                <c:pt idx="5">
                  <c:v>PO6</c:v>
                </c:pt>
                <c:pt idx="6">
                  <c:v>PO7</c:v>
                </c:pt>
                <c:pt idx="7">
                  <c:v>PO8</c:v>
                </c:pt>
              </c:strCache>
            </c:strRef>
          </c:cat>
          <c:val>
            <c:numRef>
              <c:f>'PO PSO Attainment'!$C$22:$J$22</c:f>
              <c:numCache>
                <c:formatCode>0.0</c:formatCode>
                <c:ptCount val="8"/>
                <c:pt idx="0">
                  <c:v>3.0000000000000004</c:v>
                </c:pt>
                <c:pt idx="1">
                  <c:v>3.0000000000000004</c:v>
                </c:pt>
                <c:pt idx="2">
                  <c:v>2.8333333333333335</c:v>
                </c:pt>
                <c:pt idx="3">
                  <c:v>2.6666666666666665</c:v>
                </c:pt>
                <c:pt idx="4">
                  <c:v>3.0000000000000004</c:v>
                </c:pt>
                <c:pt idx="5">
                  <c:v>2.5</c:v>
                </c:pt>
                <c:pt idx="6">
                  <c:v>2.8333333333333335</c:v>
                </c:pt>
                <c:pt idx="7">
                  <c:v>2.8333333333333335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457-4EFB-BBEA-CF73A3600B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5217408"/>
        <c:axId val="145218944"/>
      </c:barChart>
      <c:catAx>
        <c:axId val="14521740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n-IN"/>
            </a:pPr>
            <a:endParaRPr lang="en-US"/>
          </a:p>
        </c:txPr>
        <c:crossAx val="145218944"/>
        <c:crosses val="autoZero"/>
        <c:auto val="1"/>
        <c:lblAlgn val="ctr"/>
        <c:lblOffset val="100"/>
        <c:noMultiLvlLbl val="0"/>
      </c:catAx>
      <c:valAx>
        <c:axId val="145218944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txPr>
          <a:bodyPr/>
          <a:lstStyle/>
          <a:p>
            <a:pPr>
              <a:defRPr lang="en-IN"/>
            </a:pPr>
            <a:endParaRPr lang="en-US"/>
          </a:p>
        </c:txPr>
        <c:crossAx val="14521740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I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txPr>
        <a:bodyPr/>
        <a:lstStyle/>
        <a:p>
          <a:pPr>
            <a:defRPr lang="en-IN"/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PSO</c:v>
          </c:tx>
          <c:invertIfNegative val="0"/>
          <c:cat>
            <c:strRef>
              <c:f>'PO PSO Attainment'!$K$15:$N$15</c:f>
              <c:strCache>
                <c:ptCount val="4"/>
                <c:pt idx="0">
                  <c:v>PSO1</c:v>
                </c:pt>
                <c:pt idx="1">
                  <c:v>PSO2</c:v>
                </c:pt>
                <c:pt idx="2">
                  <c:v>PSO3</c:v>
                </c:pt>
                <c:pt idx="3">
                  <c:v>PSO4</c:v>
                </c:pt>
              </c:strCache>
            </c:strRef>
          </c:cat>
          <c:val>
            <c:numRef>
              <c:f>'PO PSO Attainment'!$K$22:$N$22</c:f>
              <c:numCache>
                <c:formatCode>0.0</c:formatCode>
                <c:ptCount val="4"/>
                <c:pt idx="0">
                  <c:v>3.0000000000000004</c:v>
                </c:pt>
                <c:pt idx="1">
                  <c:v>2.5555555555555558</c:v>
                </c:pt>
                <c:pt idx="2">
                  <c:v>2.8333333333333335</c:v>
                </c:pt>
                <c:pt idx="3">
                  <c:v>3.0000000000000004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2FC-4A62-A166-E42AE1B7FA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4942720"/>
        <c:axId val="207815808"/>
      </c:barChart>
      <c:catAx>
        <c:axId val="20494272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n-IN"/>
            </a:pPr>
            <a:endParaRPr lang="en-US"/>
          </a:p>
        </c:txPr>
        <c:crossAx val="207815808"/>
        <c:crosses val="autoZero"/>
        <c:auto val="1"/>
        <c:lblAlgn val="ctr"/>
        <c:lblOffset val="100"/>
        <c:noMultiLvlLbl val="0"/>
      </c:catAx>
      <c:valAx>
        <c:axId val="207815808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txPr>
          <a:bodyPr/>
          <a:lstStyle/>
          <a:p>
            <a:pPr>
              <a:defRPr lang="en-IN"/>
            </a:pPr>
            <a:endParaRPr lang="en-US"/>
          </a:p>
        </c:txPr>
        <c:crossAx val="20494272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1771650</xdr:colOff>
      <xdr:row>116</xdr:row>
      <xdr:rowOff>180976</xdr:rowOff>
    </xdr:from>
    <xdr:to>
      <xdr:col>8</xdr:col>
      <xdr:colOff>485776</xdr:colOff>
      <xdr:row>126</xdr:row>
      <xdr:rowOff>142876</xdr:rowOff>
    </xdr:to>
    <xdr:graphicFrame macro="">
      <xdr:nvGraphicFramePr>
        <xdr:cNvPr id="3" name="Chart 2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285750</xdr:colOff>
      <xdr:row>28</xdr:row>
      <xdr:rowOff>171450</xdr:rowOff>
    </xdr:from>
    <xdr:to>
      <xdr:col>6</xdr:col>
      <xdr:colOff>123825</xdr:colOff>
      <xdr:row>40</xdr:row>
      <xdr:rowOff>47626</xdr:rowOff>
    </xdr:to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361951</xdr:colOff>
      <xdr:row>29</xdr:row>
      <xdr:rowOff>9524</xdr:rowOff>
    </xdr:from>
    <xdr:to>
      <xdr:col>13</xdr:col>
      <xdr:colOff>323851</xdr:colOff>
      <xdr:row>41</xdr:row>
      <xdr:rowOff>19050</xdr:rowOff>
    </xdr:to>
    <xdr:graphicFrame macro="">
      <xdr:nvGraphicFramePr>
        <xdr:cNvPr id="3" name="Chart 2">
          <a:extLst>
            <a:ext uri="{FF2B5EF4-FFF2-40B4-BE49-F238E27FC236}">
              <a16:creationId xmlns=""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8"/>
  <sheetViews>
    <sheetView workbookViewId="0">
      <selection activeCell="C8" sqref="C8"/>
    </sheetView>
  </sheetViews>
  <sheetFormatPr defaultRowHeight="15" x14ac:dyDescent="0.25"/>
  <cols>
    <col min="1" max="1" width="6" customWidth="1"/>
    <col min="2" max="2" width="28.5703125" customWidth="1"/>
    <col min="3" max="3" width="30.140625" customWidth="1"/>
  </cols>
  <sheetData>
    <row r="3" spans="1:4" ht="15.75" x14ac:dyDescent="0.25">
      <c r="A3" s="27" t="s">
        <v>34</v>
      </c>
      <c r="B3" s="27"/>
      <c r="C3" s="27" t="s">
        <v>35</v>
      </c>
      <c r="D3" s="28">
        <v>0.8</v>
      </c>
    </row>
    <row r="4" spans="1:4" ht="15.75" x14ac:dyDescent="0.25">
      <c r="A4" s="27"/>
      <c r="B4" s="27"/>
      <c r="C4" s="27" t="s">
        <v>36</v>
      </c>
      <c r="D4" s="28">
        <v>0.2</v>
      </c>
    </row>
    <row r="5" spans="1:4" ht="15.75" x14ac:dyDescent="0.25">
      <c r="A5" s="27"/>
      <c r="B5" s="27"/>
      <c r="C5" s="27"/>
      <c r="D5" s="27"/>
    </row>
    <row r="6" spans="1:4" ht="15.75" x14ac:dyDescent="0.25">
      <c r="A6" s="27" t="s">
        <v>37</v>
      </c>
      <c r="B6" s="27"/>
      <c r="C6" s="27"/>
      <c r="D6" s="27"/>
    </row>
    <row r="7" spans="1:4" ht="90" customHeight="1" x14ac:dyDescent="0.25">
      <c r="A7" s="29" t="s">
        <v>38</v>
      </c>
      <c r="B7" s="30" t="s">
        <v>39</v>
      </c>
      <c r="C7" s="31">
        <v>0.5</v>
      </c>
      <c r="D7" s="27"/>
    </row>
    <row r="8" spans="1:4" ht="95.25" customHeight="1" x14ac:dyDescent="0.25">
      <c r="A8" s="29" t="s">
        <v>51</v>
      </c>
      <c r="B8" s="29" t="s">
        <v>40</v>
      </c>
      <c r="C8" s="30" t="s">
        <v>63</v>
      </c>
      <c r="D8" s="27"/>
    </row>
  </sheetData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27"/>
  <sheetViews>
    <sheetView topLeftCell="A103" zoomScale="90" zoomScaleNormal="90" zoomScaleSheetLayoutView="55" workbookViewId="0">
      <selection activeCell="A2" sqref="A2:V2"/>
    </sheetView>
  </sheetViews>
  <sheetFormatPr defaultColWidth="9.140625" defaultRowHeight="28.5" x14ac:dyDescent="0.45"/>
  <cols>
    <col min="1" max="1" width="4.42578125" style="7" customWidth="1"/>
    <col min="2" max="2" width="19.28515625" style="11" customWidth="1"/>
    <col min="3" max="3" width="32.7109375" style="7" customWidth="1"/>
    <col min="4" max="4" width="8.7109375" style="6" customWidth="1"/>
    <col min="5" max="5" width="7.140625" style="6" customWidth="1"/>
    <col min="6" max="6" width="7.42578125" style="6" customWidth="1"/>
    <col min="7" max="7" width="6.5703125" style="92" customWidth="1"/>
    <col min="8" max="8" width="7.28515625" style="6" customWidth="1"/>
    <col min="9" max="9" width="7.85546875" style="6" customWidth="1"/>
    <col min="10" max="10" width="6" style="83" customWidth="1"/>
    <col min="11" max="11" width="6" style="6" customWidth="1"/>
    <col min="12" max="12" width="6.42578125" style="6" customWidth="1"/>
    <col min="13" max="13" width="7.42578125" style="92" customWidth="1"/>
    <col min="14" max="14" width="6.85546875" style="6" customWidth="1"/>
    <col min="15" max="15" width="7.42578125" style="6" customWidth="1"/>
    <col min="16" max="16" width="7" style="6" customWidth="1"/>
    <col min="17" max="17" width="6.7109375" style="6" customWidth="1"/>
    <col min="18" max="18" width="8" style="6" customWidth="1"/>
    <col min="19" max="19" width="7.5703125" style="83" customWidth="1"/>
    <col min="20" max="20" width="6.5703125" style="6" customWidth="1"/>
    <col min="21" max="21" width="7.7109375" style="92" customWidth="1"/>
    <col min="22" max="22" width="6.7109375" style="101" customWidth="1"/>
    <col min="23" max="26" width="0" style="7" hidden="1" customWidth="1"/>
    <col min="27" max="27" width="7.5703125" style="50" customWidth="1"/>
    <col min="28" max="16384" width="9.140625" style="7"/>
  </cols>
  <sheetData>
    <row r="1" spans="1:27" ht="23.25" x14ac:dyDescent="0.35">
      <c r="A1" s="104" t="s">
        <v>43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  <c r="R1" s="104"/>
      <c r="S1" s="104"/>
      <c r="T1" s="104"/>
      <c r="U1" s="104"/>
      <c r="V1" s="104"/>
      <c r="W1" s="42"/>
      <c r="X1" s="42"/>
      <c r="Y1" s="42"/>
      <c r="Z1" s="42"/>
    </row>
    <row r="2" spans="1:27" ht="23.25" x14ac:dyDescent="0.35">
      <c r="A2" s="105" t="s">
        <v>175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  <c r="U2" s="105"/>
      <c r="V2" s="105"/>
      <c r="W2" s="42"/>
      <c r="X2" s="42"/>
      <c r="Y2" s="42"/>
      <c r="Z2" s="42"/>
    </row>
    <row r="3" spans="1:27" ht="21.75" customHeight="1" x14ac:dyDescent="0.35">
      <c r="A3" s="48"/>
      <c r="B3" s="48"/>
      <c r="C3" s="48"/>
      <c r="D3" s="106" t="s">
        <v>3</v>
      </c>
      <c r="E3" s="107"/>
      <c r="F3" s="108"/>
      <c r="G3" s="106" t="s">
        <v>4</v>
      </c>
      <c r="H3" s="107"/>
      <c r="I3" s="108"/>
      <c r="J3" s="106" t="s">
        <v>5</v>
      </c>
      <c r="K3" s="107"/>
      <c r="L3" s="108"/>
      <c r="M3" s="106" t="s">
        <v>6</v>
      </c>
      <c r="N3" s="107"/>
      <c r="O3" s="108"/>
      <c r="P3" s="106" t="s">
        <v>7</v>
      </c>
      <c r="Q3" s="107"/>
      <c r="R3" s="108"/>
      <c r="S3" s="106" t="s">
        <v>8</v>
      </c>
      <c r="T3" s="107"/>
      <c r="U3" s="108"/>
      <c r="V3" s="85"/>
      <c r="W3" s="50"/>
      <c r="X3" s="50"/>
      <c r="Y3" s="50"/>
      <c r="Z3" s="50"/>
    </row>
    <row r="4" spans="1:27" ht="23.25" customHeight="1" x14ac:dyDescent="0.35">
      <c r="A4" s="51"/>
      <c r="B4" s="52"/>
      <c r="C4" s="52"/>
      <c r="D4" s="112" t="s">
        <v>9</v>
      </c>
      <c r="E4" s="113"/>
      <c r="F4" s="113"/>
      <c r="G4" s="113"/>
      <c r="H4" s="113"/>
      <c r="I4" s="113"/>
      <c r="J4" s="113"/>
      <c r="K4" s="113"/>
      <c r="L4" s="114"/>
      <c r="M4" s="112" t="s">
        <v>12</v>
      </c>
      <c r="N4" s="113"/>
      <c r="O4" s="113"/>
      <c r="P4" s="113"/>
      <c r="Q4" s="113"/>
      <c r="R4" s="113"/>
      <c r="S4" s="113"/>
      <c r="T4" s="113"/>
      <c r="U4" s="114"/>
      <c r="V4" s="99"/>
      <c r="W4" s="50"/>
      <c r="X4" s="50"/>
      <c r="Y4" s="50"/>
      <c r="Z4" s="50"/>
    </row>
    <row r="5" spans="1:27" s="12" customFormat="1" ht="56.25" customHeight="1" x14ac:dyDescent="0.25">
      <c r="A5" s="53"/>
      <c r="B5" s="54"/>
      <c r="C5" s="54"/>
      <c r="D5" s="55" t="s">
        <v>58</v>
      </c>
      <c r="E5" s="56" t="s">
        <v>10</v>
      </c>
      <c r="F5" s="57" t="s">
        <v>11</v>
      </c>
      <c r="G5" s="86" t="s">
        <v>58</v>
      </c>
      <c r="H5" s="56" t="s">
        <v>10</v>
      </c>
      <c r="I5" s="57" t="s">
        <v>11</v>
      </c>
      <c r="J5" s="79" t="s">
        <v>58</v>
      </c>
      <c r="K5" s="56" t="s">
        <v>10</v>
      </c>
      <c r="L5" s="57" t="s">
        <v>66</v>
      </c>
      <c r="M5" s="86" t="s">
        <v>59</v>
      </c>
      <c r="N5" s="56" t="s">
        <v>13</v>
      </c>
      <c r="O5" s="57" t="s">
        <v>14</v>
      </c>
      <c r="P5" s="55" t="s">
        <v>59</v>
      </c>
      <c r="Q5" s="56" t="s">
        <v>66</v>
      </c>
      <c r="R5" s="57" t="s">
        <v>14</v>
      </c>
      <c r="S5" s="79" t="s">
        <v>59</v>
      </c>
      <c r="T5" s="56" t="s">
        <v>66</v>
      </c>
      <c r="U5" s="95" t="s">
        <v>14</v>
      </c>
      <c r="V5" s="58" t="s">
        <v>15</v>
      </c>
      <c r="W5" s="59"/>
      <c r="X5" s="59"/>
      <c r="Y5" s="59"/>
      <c r="Z5" s="59"/>
      <c r="AA5" s="60" t="s">
        <v>73</v>
      </c>
    </row>
    <row r="6" spans="1:27" s="13" customFormat="1" ht="57.75" customHeight="1" x14ac:dyDescent="0.25">
      <c r="A6" s="61" t="s">
        <v>0</v>
      </c>
      <c r="B6" s="61" t="s">
        <v>1</v>
      </c>
      <c r="C6" s="61" t="s">
        <v>2</v>
      </c>
      <c r="D6" s="62">
        <v>2</v>
      </c>
      <c r="E6" s="63">
        <v>2</v>
      </c>
      <c r="F6" s="64">
        <v>1</v>
      </c>
      <c r="G6" s="87">
        <v>3</v>
      </c>
      <c r="H6" s="63">
        <v>2</v>
      </c>
      <c r="I6" s="64">
        <v>2</v>
      </c>
      <c r="J6" s="80">
        <v>10</v>
      </c>
      <c r="K6" s="63">
        <v>1</v>
      </c>
      <c r="L6" s="64">
        <v>2</v>
      </c>
      <c r="M6" s="93">
        <v>3</v>
      </c>
      <c r="N6" s="63">
        <v>2</v>
      </c>
      <c r="O6" s="64">
        <v>1</v>
      </c>
      <c r="P6" s="65">
        <v>2</v>
      </c>
      <c r="Q6" s="63">
        <v>2</v>
      </c>
      <c r="R6" s="64">
        <v>1</v>
      </c>
      <c r="S6" s="84">
        <v>10</v>
      </c>
      <c r="T6" s="63">
        <v>1</v>
      </c>
      <c r="U6" s="96">
        <v>3</v>
      </c>
      <c r="V6" s="66" t="s">
        <v>64</v>
      </c>
      <c r="W6" s="67"/>
      <c r="X6" s="67"/>
      <c r="Y6" s="67"/>
      <c r="Z6" s="67"/>
      <c r="AA6" s="68"/>
    </row>
    <row r="7" spans="1:27" s="13" customFormat="1" ht="29.25" customHeight="1" thickBot="1" x14ac:dyDescent="0.3">
      <c r="A7" s="69">
        <v>1</v>
      </c>
      <c r="B7" s="97">
        <v>2406284004</v>
      </c>
      <c r="C7" s="97" t="s">
        <v>75</v>
      </c>
      <c r="D7" s="70">
        <v>2</v>
      </c>
      <c r="E7" s="70">
        <v>2</v>
      </c>
      <c r="F7" s="70">
        <v>1</v>
      </c>
      <c r="G7" s="88">
        <v>3</v>
      </c>
      <c r="H7" s="70">
        <v>2</v>
      </c>
      <c r="I7" s="70">
        <v>2</v>
      </c>
      <c r="J7" s="85">
        <v>8</v>
      </c>
      <c r="K7" s="70">
        <v>1</v>
      </c>
      <c r="L7" s="70">
        <v>2</v>
      </c>
      <c r="M7" s="94">
        <v>3</v>
      </c>
      <c r="N7" s="70">
        <v>2</v>
      </c>
      <c r="O7" s="70">
        <v>1</v>
      </c>
      <c r="P7" s="71">
        <v>2</v>
      </c>
      <c r="Q7" s="70">
        <v>2</v>
      </c>
      <c r="R7" s="70">
        <v>1</v>
      </c>
      <c r="S7" s="85">
        <v>9</v>
      </c>
      <c r="T7" s="70">
        <v>1</v>
      </c>
      <c r="U7" s="94">
        <v>3</v>
      </c>
      <c r="V7" s="100" t="s">
        <v>69</v>
      </c>
      <c r="W7" s="67"/>
      <c r="X7" s="67"/>
      <c r="Y7" s="67"/>
      <c r="Z7" s="67"/>
      <c r="AA7" s="98">
        <v>47</v>
      </c>
    </row>
    <row r="8" spans="1:27" s="8" customFormat="1" ht="35.1" customHeight="1" thickBot="1" x14ac:dyDescent="0.3">
      <c r="A8" s="69">
        <v>2</v>
      </c>
      <c r="B8" s="97">
        <v>2406284009</v>
      </c>
      <c r="C8" s="97" t="s">
        <v>76</v>
      </c>
      <c r="D8" s="70">
        <v>2</v>
      </c>
      <c r="E8" s="70">
        <v>2</v>
      </c>
      <c r="F8" s="70">
        <v>1</v>
      </c>
      <c r="G8" s="88">
        <v>3</v>
      </c>
      <c r="H8" s="70">
        <v>2</v>
      </c>
      <c r="I8" s="70">
        <v>2</v>
      </c>
      <c r="J8" s="85">
        <v>6</v>
      </c>
      <c r="K8" s="70">
        <v>1</v>
      </c>
      <c r="L8" s="70">
        <v>2</v>
      </c>
      <c r="M8" s="94">
        <v>3</v>
      </c>
      <c r="N8" s="70">
        <v>2</v>
      </c>
      <c r="O8" s="70">
        <v>1</v>
      </c>
      <c r="P8" s="71">
        <v>2</v>
      </c>
      <c r="Q8" s="70">
        <v>2</v>
      </c>
      <c r="R8" s="70">
        <v>1</v>
      </c>
      <c r="S8" s="85">
        <v>7</v>
      </c>
      <c r="T8" s="70">
        <v>1</v>
      </c>
      <c r="U8" s="94">
        <v>2</v>
      </c>
      <c r="V8" s="100" t="s">
        <v>68</v>
      </c>
      <c r="W8" s="59">
        <f>D8+J8+G8</f>
        <v>11</v>
      </c>
      <c r="X8" s="59">
        <f>Q8+S8+U8</f>
        <v>11</v>
      </c>
      <c r="Y8" s="59">
        <f>E8+F8+L8+N8+R8+T8</f>
        <v>9</v>
      </c>
      <c r="Z8" s="59">
        <f>H8+I8+K8+O8+M8+P8</f>
        <v>11</v>
      </c>
      <c r="AA8" s="98">
        <v>42</v>
      </c>
    </row>
    <row r="9" spans="1:27" s="8" customFormat="1" ht="35.1" customHeight="1" thickBot="1" x14ac:dyDescent="0.3">
      <c r="A9" s="69">
        <v>3</v>
      </c>
      <c r="B9" s="97">
        <v>2406284015</v>
      </c>
      <c r="C9" s="97" t="s">
        <v>77</v>
      </c>
      <c r="D9" s="70">
        <v>2</v>
      </c>
      <c r="E9" s="70">
        <v>2</v>
      </c>
      <c r="F9" s="70">
        <v>1</v>
      </c>
      <c r="G9" s="88">
        <v>3</v>
      </c>
      <c r="H9" s="70">
        <v>2</v>
      </c>
      <c r="I9" s="70">
        <v>2</v>
      </c>
      <c r="J9" s="85">
        <v>8</v>
      </c>
      <c r="K9" s="70">
        <v>1</v>
      </c>
      <c r="L9" s="70">
        <v>2</v>
      </c>
      <c r="M9" s="94">
        <v>3</v>
      </c>
      <c r="N9" s="70">
        <v>2</v>
      </c>
      <c r="O9" s="70">
        <v>1</v>
      </c>
      <c r="P9" s="71">
        <v>2</v>
      </c>
      <c r="Q9" s="70">
        <v>2</v>
      </c>
      <c r="R9" s="70">
        <v>1</v>
      </c>
      <c r="S9" s="85">
        <v>9</v>
      </c>
      <c r="T9" s="70">
        <v>1</v>
      </c>
      <c r="U9" s="94">
        <v>3</v>
      </c>
      <c r="V9" s="100" t="s">
        <v>68</v>
      </c>
      <c r="W9" s="59">
        <f>D9+J9+G9</f>
        <v>13</v>
      </c>
      <c r="X9" s="59">
        <f>Q9+S9+U9</f>
        <v>14</v>
      </c>
      <c r="Y9" s="59">
        <f>E9+F9+L9+N9+R9+T9</f>
        <v>9</v>
      </c>
      <c r="Z9" s="59">
        <f>H9+I9+K9+O9+M9+P9</f>
        <v>11</v>
      </c>
      <c r="AA9" s="98">
        <v>47</v>
      </c>
    </row>
    <row r="10" spans="1:27" s="8" customFormat="1" ht="35.1" customHeight="1" thickBot="1" x14ac:dyDescent="0.3">
      <c r="A10" s="69">
        <v>4</v>
      </c>
      <c r="B10" s="97">
        <v>2406284016</v>
      </c>
      <c r="C10" s="97" t="s">
        <v>78</v>
      </c>
      <c r="D10" s="70">
        <v>2</v>
      </c>
      <c r="E10" s="70">
        <v>2</v>
      </c>
      <c r="F10" s="70">
        <v>1</v>
      </c>
      <c r="G10" s="88">
        <v>3</v>
      </c>
      <c r="H10" s="70">
        <v>2</v>
      </c>
      <c r="I10" s="70">
        <v>2</v>
      </c>
      <c r="J10" s="85">
        <v>7</v>
      </c>
      <c r="K10" s="70">
        <v>1</v>
      </c>
      <c r="L10" s="70">
        <v>2</v>
      </c>
      <c r="M10" s="94">
        <v>2</v>
      </c>
      <c r="N10" s="70">
        <v>2</v>
      </c>
      <c r="O10" s="70">
        <v>1</v>
      </c>
      <c r="P10" s="71">
        <v>2</v>
      </c>
      <c r="Q10" s="70">
        <v>2</v>
      </c>
      <c r="R10" s="70">
        <v>1</v>
      </c>
      <c r="S10" s="85">
        <v>6</v>
      </c>
      <c r="T10" s="70">
        <v>1</v>
      </c>
      <c r="U10" s="94">
        <v>2</v>
      </c>
      <c r="V10" s="100" t="s">
        <v>70</v>
      </c>
      <c r="W10" s="59"/>
      <c r="X10" s="59"/>
      <c r="Y10" s="59"/>
      <c r="Z10" s="59"/>
      <c r="AA10" s="98">
        <v>41</v>
      </c>
    </row>
    <row r="11" spans="1:27" s="8" customFormat="1" ht="35.1" customHeight="1" thickBot="1" x14ac:dyDescent="0.3">
      <c r="A11" s="69">
        <v>5</v>
      </c>
      <c r="B11" s="97">
        <v>2406284018</v>
      </c>
      <c r="C11" s="97" t="s">
        <v>79</v>
      </c>
      <c r="D11" s="70">
        <v>2</v>
      </c>
      <c r="E11" s="70">
        <v>2</v>
      </c>
      <c r="F11" s="70">
        <v>1</v>
      </c>
      <c r="G11" s="88">
        <v>3</v>
      </c>
      <c r="H11" s="70">
        <v>2</v>
      </c>
      <c r="I11" s="70">
        <v>2</v>
      </c>
      <c r="J11" s="85">
        <v>8</v>
      </c>
      <c r="K11" s="70">
        <v>1</v>
      </c>
      <c r="L11" s="70">
        <v>2</v>
      </c>
      <c r="M11" s="94">
        <v>3</v>
      </c>
      <c r="N11" s="70">
        <v>2</v>
      </c>
      <c r="O11" s="70">
        <v>1</v>
      </c>
      <c r="P11" s="71">
        <v>2</v>
      </c>
      <c r="Q11" s="70">
        <v>1</v>
      </c>
      <c r="R11" s="70">
        <v>1</v>
      </c>
      <c r="S11" s="85">
        <v>8</v>
      </c>
      <c r="T11" s="70">
        <v>1</v>
      </c>
      <c r="U11" s="94">
        <v>3</v>
      </c>
      <c r="V11" s="100" t="s">
        <v>69</v>
      </c>
      <c r="W11" s="59">
        <f t="shared" ref="W11:W49" si="0">D11+J11+G11</f>
        <v>13</v>
      </c>
      <c r="X11" s="59">
        <f t="shared" ref="X11:X49" si="1">Q11+S11+U11</f>
        <v>12</v>
      </c>
      <c r="Y11" s="59">
        <f t="shared" ref="Y11:Y49" si="2">E11+F11+L11+N11+R11+T11</f>
        <v>9</v>
      </c>
      <c r="Z11" s="59">
        <f t="shared" ref="Z11:Z49" si="3">H11+I11+K11+O11+M11+P11</f>
        <v>11</v>
      </c>
      <c r="AA11" s="98">
        <v>45</v>
      </c>
    </row>
    <row r="12" spans="1:27" s="8" customFormat="1" ht="35.1" customHeight="1" thickBot="1" x14ac:dyDescent="0.3">
      <c r="A12" s="69">
        <v>6</v>
      </c>
      <c r="B12" s="97">
        <v>2406284019</v>
      </c>
      <c r="C12" s="97" t="s">
        <v>80</v>
      </c>
      <c r="D12" s="70">
        <v>2</v>
      </c>
      <c r="E12" s="70">
        <v>2</v>
      </c>
      <c r="F12" s="70">
        <v>1</v>
      </c>
      <c r="G12" s="88">
        <v>3</v>
      </c>
      <c r="H12" s="70">
        <v>2</v>
      </c>
      <c r="I12" s="70">
        <v>2</v>
      </c>
      <c r="J12" s="85">
        <v>10</v>
      </c>
      <c r="K12" s="70">
        <v>1</v>
      </c>
      <c r="L12" s="70">
        <v>2</v>
      </c>
      <c r="M12" s="94">
        <v>3</v>
      </c>
      <c r="N12" s="70">
        <v>2</v>
      </c>
      <c r="O12" s="70">
        <v>1</v>
      </c>
      <c r="P12" s="71">
        <v>1</v>
      </c>
      <c r="Q12" s="70">
        <v>2</v>
      </c>
      <c r="R12" s="70">
        <v>1</v>
      </c>
      <c r="S12" s="85">
        <v>10</v>
      </c>
      <c r="T12" s="70">
        <v>1</v>
      </c>
      <c r="U12" s="94">
        <v>3</v>
      </c>
      <c r="V12" s="100" t="s">
        <v>69</v>
      </c>
      <c r="W12" s="59">
        <f t="shared" si="0"/>
        <v>15</v>
      </c>
      <c r="X12" s="59">
        <f t="shared" si="1"/>
        <v>15</v>
      </c>
      <c r="Y12" s="59">
        <f t="shared" si="2"/>
        <v>9</v>
      </c>
      <c r="Z12" s="59">
        <f t="shared" si="3"/>
        <v>10</v>
      </c>
      <c r="AA12" s="98">
        <v>49</v>
      </c>
    </row>
    <row r="13" spans="1:27" s="8" customFormat="1" ht="35.1" customHeight="1" thickBot="1" x14ac:dyDescent="0.3">
      <c r="A13" s="69">
        <v>7</v>
      </c>
      <c r="B13" s="97">
        <v>2406284020</v>
      </c>
      <c r="C13" s="97" t="s">
        <v>81</v>
      </c>
      <c r="D13" s="70">
        <v>2</v>
      </c>
      <c r="E13" s="70">
        <v>2</v>
      </c>
      <c r="F13" s="70">
        <v>1</v>
      </c>
      <c r="G13" s="88">
        <v>3</v>
      </c>
      <c r="H13" s="70">
        <v>2</v>
      </c>
      <c r="I13" s="70">
        <v>2</v>
      </c>
      <c r="J13" s="85">
        <v>7</v>
      </c>
      <c r="K13" s="70">
        <v>1</v>
      </c>
      <c r="L13" s="70">
        <v>2</v>
      </c>
      <c r="M13" s="94">
        <v>2</v>
      </c>
      <c r="N13" s="70">
        <v>2</v>
      </c>
      <c r="O13" s="70">
        <v>1</v>
      </c>
      <c r="P13" s="71">
        <v>2</v>
      </c>
      <c r="Q13" s="70">
        <v>2</v>
      </c>
      <c r="R13" s="70">
        <v>1</v>
      </c>
      <c r="S13" s="85">
        <v>6</v>
      </c>
      <c r="T13" s="70">
        <v>1</v>
      </c>
      <c r="U13" s="94">
        <v>2</v>
      </c>
      <c r="V13" s="100" t="s">
        <v>69</v>
      </c>
      <c r="W13" s="59">
        <f t="shared" si="0"/>
        <v>12</v>
      </c>
      <c r="X13" s="59">
        <f t="shared" si="1"/>
        <v>10</v>
      </c>
      <c r="Y13" s="59">
        <f t="shared" si="2"/>
        <v>9</v>
      </c>
      <c r="Z13" s="59">
        <f t="shared" si="3"/>
        <v>10</v>
      </c>
      <c r="AA13" s="98">
        <v>41</v>
      </c>
    </row>
    <row r="14" spans="1:27" s="8" customFormat="1" ht="35.1" customHeight="1" thickBot="1" x14ac:dyDescent="0.3">
      <c r="A14" s="69">
        <v>8</v>
      </c>
      <c r="B14" s="97">
        <v>2406284021</v>
      </c>
      <c r="C14" s="97" t="s">
        <v>82</v>
      </c>
      <c r="D14" s="70">
        <v>2</v>
      </c>
      <c r="E14" s="70">
        <v>2</v>
      </c>
      <c r="F14" s="70">
        <v>1</v>
      </c>
      <c r="G14" s="88">
        <v>3</v>
      </c>
      <c r="H14" s="70">
        <v>2</v>
      </c>
      <c r="I14" s="70">
        <v>2</v>
      </c>
      <c r="J14" s="85">
        <v>7</v>
      </c>
      <c r="K14" s="70">
        <v>1</v>
      </c>
      <c r="L14" s="70">
        <v>2</v>
      </c>
      <c r="M14" s="94">
        <v>2</v>
      </c>
      <c r="N14" s="70">
        <v>2</v>
      </c>
      <c r="O14" s="70">
        <v>1</v>
      </c>
      <c r="P14" s="71">
        <v>2</v>
      </c>
      <c r="Q14" s="70">
        <v>2</v>
      </c>
      <c r="R14" s="70">
        <v>1</v>
      </c>
      <c r="S14" s="85">
        <v>6</v>
      </c>
      <c r="T14" s="70">
        <v>1</v>
      </c>
      <c r="U14" s="94">
        <v>2</v>
      </c>
      <c r="V14" s="100" t="s">
        <v>68</v>
      </c>
      <c r="W14" s="59">
        <f t="shared" si="0"/>
        <v>12</v>
      </c>
      <c r="X14" s="59">
        <f t="shared" si="1"/>
        <v>10</v>
      </c>
      <c r="Y14" s="59">
        <f t="shared" si="2"/>
        <v>9</v>
      </c>
      <c r="Z14" s="59">
        <f t="shared" si="3"/>
        <v>10</v>
      </c>
      <c r="AA14" s="98">
        <v>41</v>
      </c>
    </row>
    <row r="15" spans="1:27" s="8" customFormat="1" ht="35.1" customHeight="1" thickBot="1" x14ac:dyDescent="0.3">
      <c r="A15" s="69">
        <v>9</v>
      </c>
      <c r="B15" s="97">
        <v>2406284022</v>
      </c>
      <c r="C15" s="97" t="s">
        <v>83</v>
      </c>
      <c r="D15" s="70">
        <v>2</v>
      </c>
      <c r="E15" s="70">
        <v>2</v>
      </c>
      <c r="F15" s="70">
        <v>1</v>
      </c>
      <c r="G15" s="88">
        <v>3</v>
      </c>
      <c r="H15" s="70">
        <v>2</v>
      </c>
      <c r="I15" s="70">
        <v>2</v>
      </c>
      <c r="J15" s="85">
        <v>10</v>
      </c>
      <c r="K15" s="70">
        <v>1</v>
      </c>
      <c r="L15" s="70">
        <v>1</v>
      </c>
      <c r="M15" s="94">
        <v>3</v>
      </c>
      <c r="N15" s="70">
        <v>2</v>
      </c>
      <c r="O15" s="70">
        <v>1</v>
      </c>
      <c r="P15" s="71">
        <v>1</v>
      </c>
      <c r="Q15" s="70">
        <v>2</v>
      </c>
      <c r="R15" s="70">
        <v>1</v>
      </c>
      <c r="S15" s="85">
        <v>10</v>
      </c>
      <c r="T15" s="70">
        <v>1</v>
      </c>
      <c r="U15" s="94">
        <v>3</v>
      </c>
      <c r="V15" s="100" t="s">
        <v>72</v>
      </c>
      <c r="W15" s="59">
        <f t="shared" si="0"/>
        <v>15</v>
      </c>
      <c r="X15" s="59">
        <f t="shared" si="1"/>
        <v>15</v>
      </c>
      <c r="Y15" s="59">
        <f t="shared" si="2"/>
        <v>8</v>
      </c>
      <c r="Z15" s="59">
        <f t="shared" si="3"/>
        <v>10</v>
      </c>
      <c r="AA15" s="98">
        <v>48</v>
      </c>
    </row>
    <row r="16" spans="1:27" s="8" customFormat="1" ht="35.1" customHeight="1" thickBot="1" x14ac:dyDescent="0.3">
      <c r="A16" s="69">
        <v>10</v>
      </c>
      <c r="B16" s="97">
        <v>2406284023</v>
      </c>
      <c r="C16" s="97" t="s">
        <v>84</v>
      </c>
      <c r="D16" s="70">
        <v>2</v>
      </c>
      <c r="E16" s="70">
        <v>2</v>
      </c>
      <c r="F16" s="70">
        <v>1</v>
      </c>
      <c r="G16" s="88">
        <v>3</v>
      </c>
      <c r="H16" s="70">
        <v>2</v>
      </c>
      <c r="I16" s="70">
        <v>2</v>
      </c>
      <c r="J16" s="85">
        <v>6</v>
      </c>
      <c r="K16" s="70">
        <v>1</v>
      </c>
      <c r="L16" s="70">
        <v>2</v>
      </c>
      <c r="M16" s="94">
        <v>3</v>
      </c>
      <c r="N16" s="70">
        <v>2</v>
      </c>
      <c r="O16" s="70">
        <v>1</v>
      </c>
      <c r="P16" s="71">
        <v>2</v>
      </c>
      <c r="Q16" s="70">
        <v>2</v>
      </c>
      <c r="R16" s="70">
        <v>1</v>
      </c>
      <c r="S16" s="85">
        <v>7</v>
      </c>
      <c r="T16" s="70">
        <v>1</v>
      </c>
      <c r="U16" s="94">
        <v>2</v>
      </c>
      <c r="V16" s="100" t="s">
        <v>69</v>
      </c>
      <c r="W16" s="59">
        <f t="shared" si="0"/>
        <v>11</v>
      </c>
      <c r="X16" s="59">
        <f t="shared" si="1"/>
        <v>11</v>
      </c>
      <c r="Y16" s="59">
        <f t="shared" si="2"/>
        <v>9</v>
      </c>
      <c r="Z16" s="59">
        <f t="shared" si="3"/>
        <v>11</v>
      </c>
      <c r="AA16" s="98">
        <v>42</v>
      </c>
    </row>
    <row r="17" spans="1:27" s="8" customFormat="1" ht="35.1" customHeight="1" thickBot="1" x14ac:dyDescent="0.3">
      <c r="A17" s="69">
        <v>11</v>
      </c>
      <c r="B17" s="97">
        <v>2406284025</v>
      </c>
      <c r="C17" s="97" t="s">
        <v>85</v>
      </c>
      <c r="D17" s="70">
        <v>2</v>
      </c>
      <c r="E17" s="70">
        <v>2</v>
      </c>
      <c r="F17" s="70">
        <v>1</v>
      </c>
      <c r="G17" s="88">
        <v>3</v>
      </c>
      <c r="H17" s="70">
        <v>2</v>
      </c>
      <c r="I17" s="70">
        <v>2</v>
      </c>
      <c r="J17" s="85">
        <v>6</v>
      </c>
      <c r="K17" s="70">
        <v>1</v>
      </c>
      <c r="L17" s="70">
        <v>2</v>
      </c>
      <c r="M17" s="94">
        <v>3</v>
      </c>
      <c r="N17" s="70">
        <v>2</v>
      </c>
      <c r="O17" s="70">
        <v>1</v>
      </c>
      <c r="P17" s="71">
        <v>2</v>
      </c>
      <c r="Q17" s="70">
        <v>2</v>
      </c>
      <c r="R17" s="70">
        <v>1</v>
      </c>
      <c r="S17" s="85">
        <v>7</v>
      </c>
      <c r="T17" s="70">
        <v>1</v>
      </c>
      <c r="U17" s="94">
        <v>2</v>
      </c>
      <c r="V17" s="100" t="s">
        <v>68</v>
      </c>
      <c r="W17" s="59">
        <f t="shared" si="0"/>
        <v>11</v>
      </c>
      <c r="X17" s="59">
        <f t="shared" si="1"/>
        <v>11</v>
      </c>
      <c r="Y17" s="59">
        <f t="shared" si="2"/>
        <v>9</v>
      </c>
      <c r="Z17" s="59">
        <f t="shared" si="3"/>
        <v>11</v>
      </c>
      <c r="AA17" s="98">
        <v>42</v>
      </c>
    </row>
    <row r="18" spans="1:27" s="8" customFormat="1" ht="35.1" customHeight="1" thickBot="1" x14ac:dyDescent="0.3">
      <c r="A18" s="69">
        <v>12</v>
      </c>
      <c r="B18" s="97">
        <v>2406284026</v>
      </c>
      <c r="C18" s="97" t="s">
        <v>86</v>
      </c>
      <c r="D18" s="70">
        <v>2</v>
      </c>
      <c r="E18" s="70">
        <v>2</v>
      </c>
      <c r="F18" s="70">
        <v>1</v>
      </c>
      <c r="G18" s="88">
        <v>3</v>
      </c>
      <c r="H18" s="70">
        <v>2</v>
      </c>
      <c r="I18" s="70">
        <v>2</v>
      </c>
      <c r="J18" s="85">
        <v>8</v>
      </c>
      <c r="K18" s="70">
        <v>1</v>
      </c>
      <c r="L18" s="70">
        <v>2</v>
      </c>
      <c r="M18" s="94">
        <v>3</v>
      </c>
      <c r="N18" s="70">
        <v>2</v>
      </c>
      <c r="O18" s="70">
        <v>1</v>
      </c>
      <c r="P18" s="71">
        <v>2</v>
      </c>
      <c r="Q18" s="70">
        <v>1</v>
      </c>
      <c r="R18" s="70">
        <v>1</v>
      </c>
      <c r="S18" s="85">
        <v>8</v>
      </c>
      <c r="T18" s="70">
        <v>1</v>
      </c>
      <c r="U18" s="94">
        <v>3</v>
      </c>
      <c r="V18" s="100" t="s">
        <v>72</v>
      </c>
      <c r="W18" s="59">
        <f t="shared" si="0"/>
        <v>13</v>
      </c>
      <c r="X18" s="59">
        <f t="shared" si="1"/>
        <v>12</v>
      </c>
      <c r="Y18" s="59">
        <f t="shared" si="2"/>
        <v>9</v>
      </c>
      <c r="Z18" s="59">
        <f t="shared" si="3"/>
        <v>11</v>
      </c>
      <c r="AA18" s="98">
        <v>45</v>
      </c>
    </row>
    <row r="19" spans="1:27" s="8" customFormat="1" ht="35.1" customHeight="1" thickBot="1" x14ac:dyDescent="0.3">
      <c r="A19" s="69">
        <v>13</v>
      </c>
      <c r="B19" s="97">
        <v>2406284031</v>
      </c>
      <c r="C19" s="97" t="s">
        <v>87</v>
      </c>
      <c r="D19" s="70">
        <v>2</v>
      </c>
      <c r="E19" s="70">
        <v>2</v>
      </c>
      <c r="F19" s="70">
        <v>1</v>
      </c>
      <c r="G19" s="88">
        <v>3</v>
      </c>
      <c r="H19" s="70">
        <v>2</v>
      </c>
      <c r="I19" s="70">
        <v>2</v>
      </c>
      <c r="J19" s="85">
        <v>8</v>
      </c>
      <c r="K19" s="70">
        <v>1</v>
      </c>
      <c r="L19" s="70">
        <v>2</v>
      </c>
      <c r="M19" s="94">
        <v>3</v>
      </c>
      <c r="N19" s="70">
        <v>2</v>
      </c>
      <c r="O19" s="70">
        <v>1</v>
      </c>
      <c r="P19" s="71">
        <v>2</v>
      </c>
      <c r="Q19" s="70">
        <v>1</v>
      </c>
      <c r="R19" s="70">
        <v>1</v>
      </c>
      <c r="S19" s="85">
        <v>8</v>
      </c>
      <c r="T19" s="70">
        <v>1</v>
      </c>
      <c r="U19" s="94">
        <v>3</v>
      </c>
      <c r="V19" s="100" t="s">
        <v>72</v>
      </c>
      <c r="W19" s="59">
        <f t="shared" si="0"/>
        <v>13</v>
      </c>
      <c r="X19" s="59">
        <f t="shared" si="1"/>
        <v>12</v>
      </c>
      <c r="Y19" s="59">
        <f t="shared" si="2"/>
        <v>9</v>
      </c>
      <c r="Z19" s="59">
        <f t="shared" si="3"/>
        <v>11</v>
      </c>
      <c r="AA19" s="98">
        <v>45</v>
      </c>
    </row>
    <row r="20" spans="1:27" s="8" customFormat="1" ht="35.1" customHeight="1" thickBot="1" x14ac:dyDescent="0.3">
      <c r="A20" s="69">
        <v>14</v>
      </c>
      <c r="B20" s="97">
        <v>2406284033</v>
      </c>
      <c r="C20" s="97" t="s">
        <v>88</v>
      </c>
      <c r="D20" s="70">
        <v>2</v>
      </c>
      <c r="E20" s="70">
        <v>2</v>
      </c>
      <c r="F20" s="70">
        <v>1</v>
      </c>
      <c r="G20" s="88">
        <v>3</v>
      </c>
      <c r="H20" s="70">
        <v>2</v>
      </c>
      <c r="I20" s="70">
        <v>2</v>
      </c>
      <c r="J20" s="85">
        <v>6</v>
      </c>
      <c r="K20" s="70">
        <v>1</v>
      </c>
      <c r="L20" s="70">
        <v>2</v>
      </c>
      <c r="M20" s="94">
        <v>3</v>
      </c>
      <c r="N20" s="70">
        <v>2</v>
      </c>
      <c r="O20" s="70">
        <v>1</v>
      </c>
      <c r="P20" s="71">
        <v>2</v>
      </c>
      <c r="Q20" s="70">
        <v>2</v>
      </c>
      <c r="R20" s="70">
        <v>1</v>
      </c>
      <c r="S20" s="85">
        <v>7</v>
      </c>
      <c r="T20" s="70">
        <v>1</v>
      </c>
      <c r="U20" s="94">
        <v>2</v>
      </c>
      <c r="V20" s="100" t="s">
        <v>69</v>
      </c>
      <c r="W20" s="59">
        <f t="shared" si="0"/>
        <v>11</v>
      </c>
      <c r="X20" s="59">
        <f t="shared" si="1"/>
        <v>11</v>
      </c>
      <c r="Y20" s="59">
        <f t="shared" si="2"/>
        <v>9</v>
      </c>
      <c r="Z20" s="59">
        <f t="shared" si="3"/>
        <v>11</v>
      </c>
      <c r="AA20" s="98">
        <v>42</v>
      </c>
    </row>
    <row r="21" spans="1:27" s="8" customFormat="1" ht="35.1" customHeight="1" thickBot="1" x14ac:dyDescent="0.3">
      <c r="A21" s="69">
        <v>15</v>
      </c>
      <c r="B21" s="97">
        <v>2406284034</v>
      </c>
      <c r="C21" s="97" t="s">
        <v>89</v>
      </c>
      <c r="D21" s="70">
        <v>2</v>
      </c>
      <c r="E21" s="70">
        <v>2</v>
      </c>
      <c r="F21" s="70">
        <v>1</v>
      </c>
      <c r="G21" s="88">
        <v>3</v>
      </c>
      <c r="H21" s="70">
        <v>2</v>
      </c>
      <c r="I21" s="70">
        <v>2</v>
      </c>
      <c r="J21" s="85">
        <v>7</v>
      </c>
      <c r="K21" s="70">
        <v>1</v>
      </c>
      <c r="L21" s="70">
        <v>2</v>
      </c>
      <c r="M21" s="94">
        <v>2</v>
      </c>
      <c r="N21" s="70">
        <v>2</v>
      </c>
      <c r="O21" s="70">
        <v>1</v>
      </c>
      <c r="P21" s="71">
        <v>2</v>
      </c>
      <c r="Q21" s="70">
        <v>2</v>
      </c>
      <c r="R21" s="70">
        <v>1</v>
      </c>
      <c r="S21" s="85">
        <v>7</v>
      </c>
      <c r="T21" s="70">
        <v>1</v>
      </c>
      <c r="U21" s="94">
        <v>3</v>
      </c>
      <c r="V21" s="100" t="s">
        <v>68</v>
      </c>
      <c r="W21" s="59">
        <f t="shared" si="0"/>
        <v>12</v>
      </c>
      <c r="X21" s="59">
        <f t="shared" si="1"/>
        <v>12</v>
      </c>
      <c r="Y21" s="59">
        <f t="shared" si="2"/>
        <v>9</v>
      </c>
      <c r="Z21" s="59">
        <f t="shared" si="3"/>
        <v>10</v>
      </c>
      <c r="AA21" s="98">
        <v>43</v>
      </c>
    </row>
    <row r="22" spans="1:27" s="8" customFormat="1" ht="35.1" customHeight="1" thickBot="1" x14ac:dyDescent="0.3">
      <c r="A22" s="69">
        <v>16</v>
      </c>
      <c r="B22" s="97">
        <v>2406284048</v>
      </c>
      <c r="C22" s="97" t="s">
        <v>90</v>
      </c>
      <c r="D22" s="70">
        <v>2</v>
      </c>
      <c r="E22" s="70">
        <v>2</v>
      </c>
      <c r="F22" s="70">
        <v>1</v>
      </c>
      <c r="G22" s="88">
        <v>3</v>
      </c>
      <c r="H22" s="70">
        <v>2</v>
      </c>
      <c r="I22" s="70">
        <v>2</v>
      </c>
      <c r="J22" s="85">
        <v>7</v>
      </c>
      <c r="K22" s="70">
        <v>1</v>
      </c>
      <c r="L22" s="70">
        <v>2</v>
      </c>
      <c r="M22" s="94">
        <v>2</v>
      </c>
      <c r="N22" s="70">
        <v>2</v>
      </c>
      <c r="O22" s="70">
        <v>1</v>
      </c>
      <c r="P22" s="71">
        <v>2</v>
      </c>
      <c r="Q22" s="70">
        <v>2</v>
      </c>
      <c r="R22" s="70">
        <v>1</v>
      </c>
      <c r="S22" s="85">
        <v>6</v>
      </c>
      <c r="T22" s="70">
        <v>1</v>
      </c>
      <c r="U22" s="94">
        <v>2</v>
      </c>
      <c r="V22" s="100" t="s">
        <v>69</v>
      </c>
      <c r="W22" s="59">
        <f t="shared" si="0"/>
        <v>12</v>
      </c>
      <c r="X22" s="59">
        <f t="shared" si="1"/>
        <v>10</v>
      </c>
      <c r="Y22" s="59">
        <f t="shared" si="2"/>
        <v>9</v>
      </c>
      <c r="Z22" s="59">
        <f t="shared" si="3"/>
        <v>10</v>
      </c>
      <c r="AA22" s="98">
        <v>41</v>
      </c>
    </row>
    <row r="23" spans="1:27" s="8" customFormat="1" ht="35.1" customHeight="1" thickBot="1" x14ac:dyDescent="0.3">
      <c r="A23" s="69">
        <v>17</v>
      </c>
      <c r="B23" s="97">
        <v>2406284052</v>
      </c>
      <c r="C23" s="97" t="s">
        <v>91</v>
      </c>
      <c r="D23" s="70">
        <v>2</v>
      </c>
      <c r="E23" s="70">
        <v>2</v>
      </c>
      <c r="F23" s="70">
        <v>1</v>
      </c>
      <c r="G23" s="88">
        <v>3</v>
      </c>
      <c r="H23" s="70">
        <v>2</v>
      </c>
      <c r="I23" s="70">
        <v>2</v>
      </c>
      <c r="J23" s="85">
        <v>7</v>
      </c>
      <c r="K23" s="70">
        <v>1</v>
      </c>
      <c r="L23" s="70">
        <v>2</v>
      </c>
      <c r="M23" s="94">
        <v>3</v>
      </c>
      <c r="N23" s="70">
        <v>2</v>
      </c>
      <c r="O23" s="70">
        <v>1</v>
      </c>
      <c r="P23" s="71">
        <v>2</v>
      </c>
      <c r="Q23" s="70">
        <v>2</v>
      </c>
      <c r="R23" s="70">
        <v>1</v>
      </c>
      <c r="S23" s="85">
        <v>7</v>
      </c>
      <c r="T23" s="70">
        <v>1</v>
      </c>
      <c r="U23" s="94">
        <v>3</v>
      </c>
      <c r="V23" s="100" t="s">
        <v>68</v>
      </c>
      <c r="W23" s="59">
        <f t="shared" si="0"/>
        <v>12</v>
      </c>
      <c r="X23" s="59">
        <f t="shared" si="1"/>
        <v>12</v>
      </c>
      <c r="Y23" s="59">
        <f t="shared" si="2"/>
        <v>9</v>
      </c>
      <c r="Z23" s="59">
        <f t="shared" si="3"/>
        <v>11</v>
      </c>
      <c r="AA23" s="98">
        <v>44</v>
      </c>
    </row>
    <row r="24" spans="1:27" s="8" customFormat="1" ht="35.1" customHeight="1" thickBot="1" x14ac:dyDescent="0.3">
      <c r="A24" s="69">
        <v>18</v>
      </c>
      <c r="B24" s="97">
        <v>2406284057</v>
      </c>
      <c r="C24" s="97" t="s">
        <v>92</v>
      </c>
      <c r="D24" s="70">
        <v>2</v>
      </c>
      <c r="E24" s="70">
        <v>2</v>
      </c>
      <c r="F24" s="70">
        <v>1</v>
      </c>
      <c r="G24" s="88">
        <v>3</v>
      </c>
      <c r="H24" s="70">
        <v>2</v>
      </c>
      <c r="I24" s="70">
        <v>2</v>
      </c>
      <c r="J24" s="85">
        <v>7</v>
      </c>
      <c r="K24" s="70">
        <v>1</v>
      </c>
      <c r="L24" s="70">
        <v>2</v>
      </c>
      <c r="M24" s="94">
        <v>3</v>
      </c>
      <c r="N24" s="70">
        <v>2</v>
      </c>
      <c r="O24" s="70">
        <v>1</v>
      </c>
      <c r="P24" s="71">
        <v>2</v>
      </c>
      <c r="Q24" s="70">
        <v>2</v>
      </c>
      <c r="R24" s="70">
        <v>1</v>
      </c>
      <c r="S24" s="85">
        <v>7</v>
      </c>
      <c r="T24" s="70">
        <v>1</v>
      </c>
      <c r="U24" s="94">
        <v>3</v>
      </c>
      <c r="V24" s="100" t="s">
        <v>68</v>
      </c>
      <c r="W24" s="59">
        <f t="shared" si="0"/>
        <v>12</v>
      </c>
      <c r="X24" s="59">
        <f t="shared" si="1"/>
        <v>12</v>
      </c>
      <c r="Y24" s="59">
        <f t="shared" si="2"/>
        <v>9</v>
      </c>
      <c r="Z24" s="59">
        <f t="shared" si="3"/>
        <v>11</v>
      </c>
      <c r="AA24" s="98">
        <v>44</v>
      </c>
    </row>
    <row r="25" spans="1:27" s="8" customFormat="1" ht="35.1" customHeight="1" thickBot="1" x14ac:dyDescent="0.3">
      <c r="A25" s="69">
        <v>19</v>
      </c>
      <c r="B25" s="97">
        <v>2406284058</v>
      </c>
      <c r="C25" s="97" t="s">
        <v>93</v>
      </c>
      <c r="D25" s="70">
        <v>2</v>
      </c>
      <c r="E25" s="70">
        <v>2</v>
      </c>
      <c r="F25" s="70">
        <v>1</v>
      </c>
      <c r="G25" s="88">
        <v>3</v>
      </c>
      <c r="H25" s="70">
        <v>2</v>
      </c>
      <c r="I25" s="70">
        <v>2</v>
      </c>
      <c r="J25" s="85">
        <v>6</v>
      </c>
      <c r="K25" s="70">
        <v>1</v>
      </c>
      <c r="L25" s="70">
        <v>2</v>
      </c>
      <c r="M25" s="94">
        <v>3</v>
      </c>
      <c r="N25" s="70">
        <v>2</v>
      </c>
      <c r="O25" s="70">
        <v>1</v>
      </c>
      <c r="P25" s="71">
        <v>2</v>
      </c>
      <c r="Q25" s="70">
        <v>2</v>
      </c>
      <c r="R25" s="70">
        <v>1</v>
      </c>
      <c r="S25" s="85">
        <v>7</v>
      </c>
      <c r="T25" s="70">
        <v>1</v>
      </c>
      <c r="U25" s="94">
        <v>2</v>
      </c>
      <c r="V25" s="100" t="s">
        <v>69</v>
      </c>
      <c r="W25" s="59">
        <f t="shared" si="0"/>
        <v>11</v>
      </c>
      <c r="X25" s="59">
        <f t="shared" si="1"/>
        <v>11</v>
      </c>
      <c r="Y25" s="59">
        <f t="shared" si="2"/>
        <v>9</v>
      </c>
      <c r="Z25" s="59">
        <f t="shared" si="3"/>
        <v>11</v>
      </c>
      <c r="AA25" s="98">
        <v>42</v>
      </c>
    </row>
    <row r="26" spans="1:27" s="8" customFormat="1" ht="35.1" customHeight="1" thickBot="1" x14ac:dyDescent="0.3">
      <c r="A26" s="69">
        <v>20</v>
      </c>
      <c r="B26" s="97">
        <v>2406284059</v>
      </c>
      <c r="C26" s="97" t="s">
        <v>94</v>
      </c>
      <c r="D26" s="70">
        <v>2</v>
      </c>
      <c r="E26" s="70">
        <v>2</v>
      </c>
      <c r="F26" s="70">
        <v>1</v>
      </c>
      <c r="G26" s="88">
        <v>3</v>
      </c>
      <c r="H26" s="70">
        <v>2</v>
      </c>
      <c r="I26" s="70">
        <v>2</v>
      </c>
      <c r="J26" s="85">
        <v>6</v>
      </c>
      <c r="K26" s="70">
        <v>1</v>
      </c>
      <c r="L26" s="70">
        <v>2</v>
      </c>
      <c r="M26" s="94">
        <v>3</v>
      </c>
      <c r="N26" s="70">
        <v>2</v>
      </c>
      <c r="O26" s="70">
        <v>1</v>
      </c>
      <c r="P26" s="71">
        <v>2</v>
      </c>
      <c r="Q26" s="70">
        <v>2</v>
      </c>
      <c r="R26" s="70">
        <v>1</v>
      </c>
      <c r="S26" s="85">
        <v>7</v>
      </c>
      <c r="T26" s="70">
        <v>1</v>
      </c>
      <c r="U26" s="94">
        <v>2</v>
      </c>
      <c r="V26" s="100" t="s">
        <v>70</v>
      </c>
      <c r="W26" s="59">
        <f t="shared" si="0"/>
        <v>11</v>
      </c>
      <c r="X26" s="59">
        <f t="shared" si="1"/>
        <v>11</v>
      </c>
      <c r="Y26" s="59">
        <f t="shared" si="2"/>
        <v>9</v>
      </c>
      <c r="Z26" s="59">
        <f t="shared" si="3"/>
        <v>11</v>
      </c>
      <c r="AA26" s="98">
        <v>42</v>
      </c>
    </row>
    <row r="27" spans="1:27" s="8" customFormat="1" ht="35.1" customHeight="1" thickBot="1" x14ac:dyDescent="0.3">
      <c r="A27" s="69">
        <v>21</v>
      </c>
      <c r="B27" s="97">
        <v>2406284061</v>
      </c>
      <c r="C27" s="97" t="s">
        <v>95</v>
      </c>
      <c r="D27" s="70">
        <v>2</v>
      </c>
      <c r="E27" s="70">
        <v>2</v>
      </c>
      <c r="F27" s="70">
        <v>1</v>
      </c>
      <c r="G27" s="88">
        <v>3</v>
      </c>
      <c r="H27" s="70">
        <v>2</v>
      </c>
      <c r="I27" s="70">
        <v>2</v>
      </c>
      <c r="J27" s="85">
        <v>7</v>
      </c>
      <c r="K27" s="70">
        <v>1</v>
      </c>
      <c r="L27" s="70">
        <v>2</v>
      </c>
      <c r="M27" s="94">
        <v>2</v>
      </c>
      <c r="N27" s="70">
        <v>2</v>
      </c>
      <c r="O27" s="70">
        <v>1</v>
      </c>
      <c r="P27" s="71">
        <v>2</v>
      </c>
      <c r="Q27" s="70">
        <v>2</v>
      </c>
      <c r="R27" s="70">
        <v>1</v>
      </c>
      <c r="S27" s="85">
        <v>7</v>
      </c>
      <c r="T27" s="70">
        <v>1</v>
      </c>
      <c r="U27" s="94">
        <v>3</v>
      </c>
      <c r="V27" s="100" t="s">
        <v>69</v>
      </c>
      <c r="W27" s="59">
        <f t="shared" si="0"/>
        <v>12</v>
      </c>
      <c r="X27" s="59">
        <f t="shared" si="1"/>
        <v>12</v>
      </c>
      <c r="Y27" s="59">
        <f t="shared" si="2"/>
        <v>9</v>
      </c>
      <c r="Z27" s="59">
        <f t="shared" si="3"/>
        <v>10</v>
      </c>
      <c r="AA27" s="98">
        <v>43</v>
      </c>
    </row>
    <row r="28" spans="1:27" s="8" customFormat="1" ht="35.1" customHeight="1" thickBot="1" x14ac:dyDescent="0.3">
      <c r="A28" s="69">
        <v>22</v>
      </c>
      <c r="B28" s="97">
        <v>2406284064</v>
      </c>
      <c r="C28" s="97" t="s">
        <v>96</v>
      </c>
      <c r="D28" s="70">
        <v>2</v>
      </c>
      <c r="E28" s="70">
        <v>2</v>
      </c>
      <c r="F28" s="70">
        <v>1</v>
      </c>
      <c r="G28" s="88">
        <v>3</v>
      </c>
      <c r="H28" s="70">
        <v>2</v>
      </c>
      <c r="I28" s="70">
        <v>2</v>
      </c>
      <c r="J28" s="85">
        <v>8</v>
      </c>
      <c r="K28" s="70">
        <v>1</v>
      </c>
      <c r="L28" s="70">
        <v>2</v>
      </c>
      <c r="M28" s="94">
        <v>3</v>
      </c>
      <c r="N28" s="70">
        <v>2</v>
      </c>
      <c r="O28" s="70">
        <v>1</v>
      </c>
      <c r="P28" s="71">
        <v>2</v>
      </c>
      <c r="Q28" s="70">
        <v>1</v>
      </c>
      <c r="R28" s="70">
        <v>1</v>
      </c>
      <c r="S28" s="85">
        <v>8</v>
      </c>
      <c r="T28" s="70">
        <v>1</v>
      </c>
      <c r="U28" s="94">
        <v>3</v>
      </c>
      <c r="V28" s="100" t="s">
        <v>68</v>
      </c>
      <c r="W28" s="59">
        <f t="shared" si="0"/>
        <v>13</v>
      </c>
      <c r="X28" s="59">
        <f t="shared" si="1"/>
        <v>12</v>
      </c>
      <c r="Y28" s="59">
        <f t="shared" si="2"/>
        <v>9</v>
      </c>
      <c r="Z28" s="59">
        <f t="shared" si="3"/>
        <v>11</v>
      </c>
      <c r="AA28" s="98">
        <v>45</v>
      </c>
    </row>
    <row r="29" spans="1:27" s="8" customFormat="1" ht="35.1" customHeight="1" thickBot="1" x14ac:dyDescent="0.3">
      <c r="A29" s="69">
        <v>23</v>
      </c>
      <c r="B29" s="97">
        <v>2406284065</v>
      </c>
      <c r="C29" s="97" t="s">
        <v>97</v>
      </c>
      <c r="D29" s="70">
        <v>2</v>
      </c>
      <c r="E29" s="70">
        <v>2</v>
      </c>
      <c r="F29" s="70">
        <v>1</v>
      </c>
      <c r="G29" s="88">
        <v>3</v>
      </c>
      <c r="H29" s="70">
        <v>2</v>
      </c>
      <c r="I29" s="70">
        <v>2</v>
      </c>
      <c r="J29" s="85">
        <v>10</v>
      </c>
      <c r="K29" s="70">
        <v>1</v>
      </c>
      <c r="L29" s="70">
        <v>1</v>
      </c>
      <c r="M29" s="94">
        <v>3</v>
      </c>
      <c r="N29" s="70">
        <v>2</v>
      </c>
      <c r="O29" s="70">
        <v>1</v>
      </c>
      <c r="P29" s="71">
        <v>1</v>
      </c>
      <c r="Q29" s="70">
        <v>2</v>
      </c>
      <c r="R29" s="70">
        <v>1</v>
      </c>
      <c r="S29" s="85">
        <v>10</v>
      </c>
      <c r="T29" s="70">
        <v>1</v>
      </c>
      <c r="U29" s="94">
        <v>3</v>
      </c>
      <c r="V29" s="100" t="s">
        <v>72</v>
      </c>
      <c r="W29" s="59">
        <f t="shared" si="0"/>
        <v>15</v>
      </c>
      <c r="X29" s="59">
        <f t="shared" si="1"/>
        <v>15</v>
      </c>
      <c r="Y29" s="59">
        <f t="shared" si="2"/>
        <v>8</v>
      </c>
      <c r="Z29" s="59">
        <f t="shared" si="3"/>
        <v>10</v>
      </c>
      <c r="AA29" s="98">
        <v>48</v>
      </c>
    </row>
    <row r="30" spans="1:27" s="8" customFormat="1" ht="35.1" customHeight="1" thickBot="1" x14ac:dyDescent="0.3">
      <c r="A30" s="69">
        <v>24</v>
      </c>
      <c r="B30" s="97">
        <v>2406284072</v>
      </c>
      <c r="C30" s="97" t="s">
        <v>98</v>
      </c>
      <c r="D30" s="70">
        <v>2</v>
      </c>
      <c r="E30" s="70">
        <v>2</v>
      </c>
      <c r="F30" s="70">
        <v>1</v>
      </c>
      <c r="G30" s="88">
        <v>3</v>
      </c>
      <c r="H30" s="70">
        <v>2</v>
      </c>
      <c r="I30" s="70">
        <v>2</v>
      </c>
      <c r="J30" s="85">
        <v>10</v>
      </c>
      <c r="K30" s="70">
        <v>1</v>
      </c>
      <c r="L30" s="70">
        <v>1</v>
      </c>
      <c r="M30" s="94">
        <v>3</v>
      </c>
      <c r="N30" s="70">
        <v>2</v>
      </c>
      <c r="O30" s="70">
        <v>1</v>
      </c>
      <c r="P30" s="71">
        <v>1</v>
      </c>
      <c r="Q30" s="70">
        <v>2</v>
      </c>
      <c r="R30" s="70">
        <v>1</v>
      </c>
      <c r="S30" s="85">
        <v>10</v>
      </c>
      <c r="T30" s="70">
        <v>1</v>
      </c>
      <c r="U30" s="94">
        <v>3</v>
      </c>
      <c r="V30" s="100" t="s">
        <v>69</v>
      </c>
      <c r="W30" s="59">
        <f t="shared" si="0"/>
        <v>15</v>
      </c>
      <c r="X30" s="59">
        <f t="shared" si="1"/>
        <v>15</v>
      </c>
      <c r="Y30" s="59">
        <f t="shared" si="2"/>
        <v>8</v>
      </c>
      <c r="Z30" s="59">
        <f t="shared" si="3"/>
        <v>10</v>
      </c>
      <c r="AA30" s="98">
        <v>48</v>
      </c>
    </row>
    <row r="31" spans="1:27" s="8" customFormat="1" ht="35.1" customHeight="1" thickBot="1" x14ac:dyDescent="0.3">
      <c r="A31" s="69">
        <v>25</v>
      </c>
      <c r="B31" s="97">
        <v>2406284074</v>
      </c>
      <c r="C31" s="97" t="s">
        <v>99</v>
      </c>
      <c r="D31" s="70">
        <v>2</v>
      </c>
      <c r="E31" s="70">
        <v>2</v>
      </c>
      <c r="F31" s="70">
        <v>1</v>
      </c>
      <c r="G31" s="88">
        <v>3</v>
      </c>
      <c r="H31" s="70">
        <v>2</v>
      </c>
      <c r="I31" s="70">
        <v>2</v>
      </c>
      <c r="J31" s="85">
        <v>6</v>
      </c>
      <c r="K31" s="70">
        <v>1</v>
      </c>
      <c r="L31" s="70">
        <v>2</v>
      </c>
      <c r="M31" s="94">
        <v>3</v>
      </c>
      <c r="N31" s="70">
        <v>2</v>
      </c>
      <c r="O31" s="70">
        <v>1</v>
      </c>
      <c r="P31" s="71">
        <v>2</v>
      </c>
      <c r="Q31" s="70">
        <v>2</v>
      </c>
      <c r="R31" s="70">
        <v>1</v>
      </c>
      <c r="S31" s="85">
        <v>7</v>
      </c>
      <c r="T31" s="70">
        <v>1</v>
      </c>
      <c r="U31" s="94">
        <v>2</v>
      </c>
      <c r="V31" s="100" t="s">
        <v>69</v>
      </c>
      <c r="W31" s="59">
        <f t="shared" si="0"/>
        <v>11</v>
      </c>
      <c r="X31" s="59">
        <f t="shared" si="1"/>
        <v>11</v>
      </c>
      <c r="Y31" s="59">
        <f t="shared" si="2"/>
        <v>9</v>
      </c>
      <c r="Z31" s="59">
        <f t="shared" si="3"/>
        <v>11</v>
      </c>
      <c r="AA31" s="98">
        <v>42</v>
      </c>
    </row>
    <row r="32" spans="1:27" s="8" customFormat="1" ht="35.1" customHeight="1" thickBot="1" x14ac:dyDescent="0.3">
      <c r="A32" s="69">
        <v>26</v>
      </c>
      <c r="B32" s="97">
        <v>2406284076</v>
      </c>
      <c r="C32" s="97" t="s">
        <v>100</v>
      </c>
      <c r="D32" s="70">
        <v>2</v>
      </c>
      <c r="E32" s="70">
        <v>2</v>
      </c>
      <c r="F32" s="70">
        <v>1</v>
      </c>
      <c r="G32" s="88">
        <v>3</v>
      </c>
      <c r="H32" s="70">
        <v>2</v>
      </c>
      <c r="I32" s="70">
        <v>2</v>
      </c>
      <c r="J32" s="85">
        <v>7</v>
      </c>
      <c r="K32" s="70">
        <v>1</v>
      </c>
      <c r="L32" s="70">
        <v>2</v>
      </c>
      <c r="M32" s="94">
        <v>3</v>
      </c>
      <c r="N32" s="70">
        <v>2</v>
      </c>
      <c r="O32" s="70">
        <v>1</v>
      </c>
      <c r="P32" s="71">
        <v>2</v>
      </c>
      <c r="Q32" s="70">
        <v>2</v>
      </c>
      <c r="R32" s="70">
        <v>1</v>
      </c>
      <c r="S32" s="85">
        <v>7</v>
      </c>
      <c r="T32" s="70">
        <v>1</v>
      </c>
      <c r="U32" s="94">
        <v>3</v>
      </c>
      <c r="V32" s="100" t="s">
        <v>68</v>
      </c>
      <c r="W32" s="59">
        <f t="shared" si="0"/>
        <v>12</v>
      </c>
      <c r="X32" s="59">
        <f t="shared" si="1"/>
        <v>12</v>
      </c>
      <c r="Y32" s="59">
        <f t="shared" si="2"/>
        <v>9</v>
      </c>
      <c r="Z32" s="59">
        <f t="shared" si="3"/>
        <v>11</v>
      </c>
      <c r="AA32" s="98">
        <v>44</v>
      </c>
    </row>
    <row r="33" spans="1:27" s="8" customFormat="1" ht="35.1" customHeight="1" thickBot="1" x14ac:dyDescent="0.3">
      <c r="A33" s="69">
        <v>27</v>
      </c>
      <c r="B33" s="97">
        <v>2406284081</v>
      </c>
      <c r="C33" s="97" t="s">
        <v>101</v>
      </c>
      <c r="D33" s="70">
        <v>2</v>
      </c>
      <c r="E33" s="70">
        <v>2</v>
      </c>
      <c r="F33" s="70">
        <v>1</v>
      </c>
      <c r="G33" s="88">
        <v>3</v>
      </c>
      <c r="H33" s="70">
        <v>2</v>
      </c>
      <c r="I33" s="70">
        <v>2</v>
      </c>
      <c r="J33" s="85">
        <v>8</v>
      </c>
      <c r="K33" s="70">
        <v>1</v>
      </c>
      <c r="L33" s="70">
        <v>2</v>
      </c>
      <c r="M33" s="94">
        <v>3</v>
      </c>
      <c r="N33" s="70">
        <v>2</v>
      </c>
      <c r="O33" s="70">
        <v>1</v>
      </c>
      <c r="P33" s="71">
        <v>2</v>
      </c>
      <c r="Q33" s="70">
        <v>1</v>
      </c>
      <c r="R33" s="70">
        <v>1</v>
      </c>
      <c r="S33" s="85">
        <v>8</v>
      </c>
      <c r="T33" s="70">
        <v>1</v>
      </c>
      <c r="U33" s="94">
        <v>3</v>
      </c>
      <c r="V33" s="100" t="s">
        <v>69</v>
      </c>
      <c r="W33" s="59">
        <f t="shared" si="0"/>
        <v>13</v>
      </c>
      <c r="X33" s="59">
        <f t="shared" si="1"/>
        <v>12</v>
      </c>
      <c r="Y33" s="59">
        <f t="shared" si="2"/>
        <v>9</v>
      </c>
      <c r="Z33" s="59">
        <f t="shared" si="3"/>
        <v>11</v>
      </c>
      <c r="AA33" s="98">
        <v>45</v>
      </c>
    </row>
    <row r="34" spans="1:27" s="8" customFormat="1" ht="35.1" customHeight="1" thickBot="1" x14ac:dyDescent="0.3">
      <c r="A34" s="69">
        <v>28</v>
      </c>
      <c r="B34" s="97">
        <v>2406284083</v>
      </c>
      <c r="C34" s="97" t="s">
        <v>102</v>
      </c>
      <c r="D34" s="70">
        <v>2</v>
      </c>
      <c r="E34" s="70">
        <v>2</v>
      </c>
      <c r="F34" s="70">
        <v>1</v>
      </c>
      <c r="G34" s="88">
        <v>3</v>
      </c>
      <c r="H34" s="70">
        <v>2</v>
      </c>
      <c r="I34" s="70">
        <v>2</v>
      </c>
      <c r="J34" s="85">
        <v>7</v>
      </c>
      <c r="K34" s="70">
        <v>1</v>
      </c>
      <c r="L34" s="70">
        <v>2</v>
      </c>
      <c r="M34" s="94">
        <v>2</v>
      </c>
      <c r="N34" s="70">
        <v>2</v>
      </c>
      <c r="O34" s="70">
        <v>1</v>
      </c>
      <c r="P34" s="71">
        <v>2</v>
      </c>
      <c r="Q34" s="70">
        <v>2</v>
      </c>
      <c r="R34" s="70">
        <v>1</v>
      </c>
      <c r="S34" s="85">
        <v>7</v>
      </c>
      <c r="T34" s="70">
        <v>1</v>
      </c>
      <c r="U34" s="94">
        <v>3</v>
      </c>
      <c r="V34" s="100" t="s">
        <v>69</v>
      </c>
      <c r="W34" s="59">
        <f t="shared" si="0"/>
        <v>12</v>
      </c>
      <c r="X34" s="59">
        <f t="shared" si="1"/>
        <v>12</v>
      </c>
      <c r="Y34" s="59">
        <f t="shared" si="2"/>
        <v>9</v>
      </c>
      <c r="Z34" s="59">
        <f t="shared" si="3"/>
        <v>10</v>
      </c>
      <c r="AA34" s="98">
        <v>43</v>
      </c>
    </row>
    <row r="35" spans="1:27" s="8" customFormat="1" ht="35.1" customHeight="1" thickBot="1" x14ac:dyDescent="0.3">
      <c r="A35" s="69">
        <v>29</v>
      </c>
      <c r="B35" s="97">
        <v>2406284084</v>
      </c>
      <c r="C35" s="97" t="s">
        <v>103</v>
      </c>
      <c r="D35" s="70">
        <v>2</v>
      </c>
      <c r="E35" s="70">
        <v>2</v>
      </c>
      <c r="F35" s="70">
        <v>1</v>
      </c>
      <c r="G35" s="88">
        <v>3</v>
      </c>
      <c r="H35" s="70">
        <v>2</v>
      </c>
      <c r="I35" s="70">
        <v>2</v>
      </c>
      <c r="J35" s="85">
        <v>7</v>
      </c>
      <c r="K35" s="70">
        <v>1</v>
      </c>
      <c r="L35" s="70">
        <v>2</v>
      </c>
      <c r="M35" s="94">
        <v>3</v>
      </c>
      <c r="N35" s="70">
        <v>2</v>
      </c>
      <c r="O35" s="70">
        <v>1</v>
      </c>
      <c r="P35" s="71">
        <v>2</v>
      </c>
      <c r="Q35" s="70">
        <v>2</v>
      </c>
      <c r="R35" s="70">
        <v>1</v>
      </c>
      <c r="S35" s="85">
        <v>7</v>
      </c>
      <c r="T35" s="70">
        <v>1</v>
      </c>
      <c r="U35" s="94">
        <v>3</v>
      </c>
      <c r="V35" s="100" t="s">
        <v>69</v>
      </c>
      <c r="W35" s="59">
        <f t="shared" si="0"/>
        <v>12</v>
      </c>
      <c r="X35" s="59">
        <f t="shared" si="1"/>
        <v>12</v>
      </c>
      <c r="Y35" s="59">
        <f t="shared" si="2"/>
        <v>9</v>
      </c>
      <c r="Z35" s="59">
        <f t="shared" si="3"/>
        <v>11</v>
      </c>
      <c r="AA35" s="98">
        <v>44</v>
      </c>
    </row>
    <row r="36" spans="1:27" s="8" customFormat="1" ht="35.1" customHeight="1" thickBot="1" x14ac:dyDescent="0.3">
      <c r="A36" s="69">
        <v>30</v>
      </c>
      <c r="B36" s="97">
        <v>2406284085</v>
      </c>
      <c r="C36" s="97" t="s">
        <v>104</v>
      </c>
      <c r="D36" s="70">
        <v>2</v>
      </c>
      <c r="E36" s="70">
        <v>2</v>
      </c>
      <c r="F36" s="70">
        <v>1</v>
      </c>
      <c r="G36" s="88">
        <v>3</v>
      </c>
      <c r="H36" s="70">
        <v>2</v>
      </c>
      <c r="I36" s="70">
        <v>2</v>
      </c>
      <c r="J36" s="85">
        <v>8</v>
      </c>
      <c r="K36" s="70">
        <v>1</v>
      </c>
      <c r="L36" s="70">
        <v>2</v>
      </c>
      <c r="M36" s="94">
        <v>3</v>
      </c>
      <c r="N36" s="70">
        <v>2</v>
      </c>
      <c r="O36" s="70">
        <v>1</v>
      </c>
      <c r="P36" s="71">
        <v>2</v>
      </c>
      <c r="Q36" s="70">
        <v>2</v>
      </c>
      <c r="R36" s="70">
        <v>1</v>
      </c>
      <c r="S36" s="85">
        <v>9</v>
      </c>
      <c r="T36" s="70">
        <v>1</v>
      </c>
      <c r="U36" s="94">
        <v>3</v>
      </c>
      <c r="V36" s="100" t="s">
        <v>69</v>
      </c>
      <c r="W36" s="59">
        <f t="shared" si="0"/>
        <v>13</v>
      </c>
      <c r="X36" s="59">
        <f t="shared" si="1"/>
        <v>14</v>
      </c>
      <c r="Y36" s="59">
        <f t="shared" si="2"/>
        <v>9</v>
      </c>
      <c r="Z36" s="59">
        <f t="shared" si="3"/>
        <v>11</v>
      </c>
      <c r="AA36" s="98">
        <v>47</v>
      </c>
    </row>
    <row r="37" spans="1:27" s="8" customFormat="1" ht="35.1" customHeight="1" thickBot="1" x14ac:dyDescent="0.3">
      <c r="A37" s="69">
        <v>31</v>
      </c>
      <c r="B37" s="97">
        <v>2406284086</v>
      </c>
      <c r="C37" s="97" t="s">
        <v>105</v>
      </c>
      <c r="D37" s="70">
        <v>2</v>
      </c>
      <c r="E37" s="70">
        <v>2</v>
      </c>
      <c r="F37" s="70">
        <v>1</v>
      </c>
      <c r="G37" s="88">
        <v>3</v>
      </c>
      <c r="H37" s="70">
        <v>2</v>
      </c>
      <c r="I37" s="70">
        <v>2</v>
      </c>
      <c r="J37" s="85">
        <v>7</v>
      </c>
      <c r="K37" s="70">
        <v>1</v>
      </c>
      <c r="L37" s="70">
        <v>2</v>
      </c>
      <c r="M37" s="94">
        <v>2</v>
      </c>
      <c r="N37" s="70">
        <v>2</v>
      </c>
      <c r="O37" s="70">
        <v>1</v>
      </c>
      <c r="P37" s="71">
        <v>2</v>
      </c>
      <c r="Q37" s="70">
        <v>2</v>
      </c>
      <c r="R37" s="70">
        <v>1</v>
      </c>
      <c r="S37" s="85">
        <v>7</v>
      </c>
      <c r="T37" s="70">
        <v>1</v>
      </c>
      <c r="U37" s="94">
        <v>3</v>
      </c>
      <c r="V37" s="100" t="s">
        <v>69</v>
      </c>
      <c r="W37" s="59">
        <f t="shared" si="0"/>
        <v>12</v>
      </c>
      <c r="X37" s="59">
        <f t="shared" si="1"/>
        <v>12</v>
      </c>
      <c r="Y37" s="59">
        <f t="shared" si="2"/>
        <v>9</v>
      </c>
      <c r="Z37" s="59">
        <f t="shared" si="3"/>
        <v>10</v>
      </c>
      <c r="AA37" s="98">
        <v>43</v>
      </c>
    </row>
    <row r="38" spans="1:27" s="8" customFormat="1" ht="35.1" customHeight="1" thickBot="1" x14ac:dyDescent="0.3">
      <c r="A38" s="69">
        <v>32</v>
      </c>
      <c r="B38" s="97">
        <v>2406284087</v>
      </c>
      <c r="C38" s="97" t="s">
        <v>106</v>
      </c>
      <c r="D38" s="70">
        <v>2</v>
      </c>
      <c r="E38" s="70">
        <v>2</v>
      </c>
      <c r="F38" s="70">
        <v>1</v>
      </c>
      <c r="G38" s="88">
        <v>3</v>
      </c>
      <c r="H38" s="70">
        <v>2</v>
      </c>
      <c r="I38" s="70">
        <v>2</v>
      </c>
      <c r="J38" s="85">
        <v>6</v>
      </c>
      <c r="K38" s="70">
        <v>1</v>
      </c>
      <c r="L38" s="70">
        <v>2</v>
      </c>
      <c r="M38" s="94">
        <v>3</v>
      </c>
      <c r="N38" s="70">
        <v>2</v>
      </c>
      <c r="O38" s="70">
        <v>1</v>
      </c>
      <c r="P38" s="71">
        <v>2</v>
      </c>
      <c r="Q38" s="70">
        <v>2</v>
      </c>
      <c r="R38" s="70">
        <v>1</v>
      </c>
      <c r="S38" s="85">
        <v>7</v>
      </c>
      <c r="T38" s="70">
        <v>1</v>
      </c>
      <c r="U38" s="94">
        <v>2</v>
      </c>
      <c r="V38" s="100" t="s">
        <v>69</v>
      </c>
      <c r="W38" s="59">
        <f t="shared" si="0"/>
        <v>11</v>
      </c>
      <c r="X38" s="59">
        <f t="shared" si="1"/>
        <v>11</v>
      </c>
      <c r="Y38" s="59">
        <f t="shared" si="2"/>
        <v>9</v>
      </c>
      <c r="Z38" s="59">
        <f t="shared" si="3"/>
        <v>11</v>
      </c>
      <c r="AA38" s="98">
        <v>42</v>
      </c>
    </row>
    <row r="39" spans="1:27" s="8" customFormat="1" ht="35.1" customHeight="1" thickBot="1" x14ac:dyDescent="0.3">
      <c r="A39" s="69">
        <v>33</v>
      </c>
      <c r="B39" s="97">
        <v>2406284089</v>
      </c>
      <c r="C39" s="97" t="s">
        <v>107</v>
      </c>
      <c r="D39" s="70">
        <v>2</v>
      </c>
      <c r="E39" s="70">
        <v>2</v>
      </c>
      <c r="F39" s="70">
        <v>1</v>
      </c>
      <c r="G39" s="88">
        <v>3</v>
      </c>
      <c r="H39" s="70">
        <v>2</v>
      </c>
      <c r="I39" s="70">
        <v>2</v>
      </c>
      <c r="J39" s="85">
        <v>8</v>
      </c>
      <c r="K39" s="70">
        <v>1</v>
      </c>
      <c r="L39" s="70">
        <v>2</v>
      </c>
      <c r="M39" s="94">
        <v>2</v>
      </c>
      <c r="N39" s="70">
        <v>2</v>
      </c>
      <c r="O39" s="70">
        <v>1</v>
      </c>
      <c r="P39" s="71">
        <v>2</v>
      </c>
      <c r="Q39" s="70">
        <v>2</v>
      </c>
      <c r="R39" s="70">
        <v>1</v>
      </c>
      <c r="S39" s="85">
        <v>10</v>
      </c>
      <c r="T39" s="70">
        <v>1</v>
      </c>
      <c r="U39" s="94">
        <v>2</v>
      </c>
      <c r="V39" s="100" t="s">
        <v>69</v>
      </c>
      <c r="W39" s="59">
        <f t="shared" si="0"/>
        <v>13</v>
      </c>
      <c r="X39" s="59">
        <f t="shared" si="1"/>
        <v>14</v>
      </c>
      <c r="Y39" s="59">
        <f t="shared" si="2"/>
        <v>9</v>
      </c>
      <c r="Z39" s="59">
        <f t="shared" si="3"/>
        <v>10</v>
      </c>
      <c r="AA39" s="98">
        <v>46</v>
      </c>
    </row>
    <row r="40" spans="1:27" s="8" customFormat="1" ht="35.1" customHeight="1" thickBot="1" x14ac:dyDescent="0.3">
      <c r="A40" s="69">
        <v>34</v>
      </c>
      <c r="B40" s="97">
        <v>2406284090</v>
      </c>
      <c r="C40" s="97" t="s">
        <v>108</v>
      </c>
      <c r="D40" s="70">
        <v>2</v>
      </c>
      <c r="E40" s="70">
        <v>2</v>
      </c>
      <c r="F40" s="70">
        <v>1</v>
      </c>
      <c r="G40" s="88">
        <v>3</v>
      </c>
      <c r="H40" s="70">
        <v>2</v>
      </c>
      <c r="I40" s="70">
        <v>2</v>
      </c>
      <c r="J40" s="85">
        <v>7</v>
      </c>
      <c r="K40" s="70">
        <v>1</v>
      </c>
      <c r="L40" s="70">
        <v>2</v>
      </c>
      <c r="M40" s="94">
        <v>2</v>
      </c>
      <c r="N40" s="70">
        <v>2</v>
      </c>
      <c r="O40" s="70">
        <v>1</v>
      </c>
      <c r="P40" s="71">
        <v>2</v>
      </c>
      <c r="Q40" s="70">
        <v>2</v>
      </c>
      <c r="R40" s="70">
        <v>1</v>
      </c>
      <c r="S40" s="85">
        <v>7</v>
      </c>
      <c r="T40" s="70">
        <v>1</v>
      </c>
      <c r="U40" s="94">
        <v>3</v>
      </c>
      <c r="V40" s="100" t="s">
        <v>69</v>
      </c>
      <c r="W40" s="59">
        <f t="shared" si="0"/>
        <v>12</v>
      </c>
      <c r="X40" s="59">
        <f t="shared" si="1"/>
        <v>12</v>
      </c>
      <c r="Y40" s="59">
        <f t="shared" si="2"/>
        <v>9</v>
      </c>
      <c r="Z40" s="59">
        <f t="shared" si="3"/>
        <v>10</v>
      </c>
      <c r="AA40" s="98">
        <v>43</v>
      </c>
    </row>
    <row r="41" spans="1:27" s="8" customFormat="1" ht="35.1" customHeight="1" thickBot="1" x14ac:dyDescent="0.3">
      <c r="A41" s="69">
        <v>35</v>
      </c>
      <c r="B41" s="97">
        <v>2406284091</v>
      </c>
      <c r="C41" s="97" t="s">
        <v>109</v>
      </c>
      <c r="D41" s="70">
        <v>2</v>
      </c>
      <c r="E41" s="70">
        <v>2</v>
      </c>
      <c r="F41" s="70">
        <v>1</v>
      </c>
      <c r="G41" s="88">
        <v>3</v>
      </c>
      <c r="H41" s="70">
        <v>2</v>
      </c>
      <c r="I41" s="70">
        <v>2</v>
      </c>
      <c r="J41" s="85">
        <v>7</v>
      </c>
      <c r="K41" s="70">
        <v>1</v>
      </c>
      <c r="L41" s="70">
        <v>2</v>
      </c>
      <c r="M41" s="94">
        <v>3</v>
      </c>
      <c r="N41" s="70">
        <v>2</v>
      </c>
      <c r="O41" s="70">
        <v>1</v>
      </c>
      <c r="P41" s="71">
        <v>2</v>
      </c>
      <c r="Q41" s="70">
        <v>2</v>
      </c>
      <c r="R41" s="70">
        <v>1</v>
      </c>
      <c r="S41" s="85">
        <v>7</v>
      </c>
      <c r="T41" s="70">
        <v>1</v>
      </c>
      <c r="U41" s="94">
        <v>3</v>
      </c>
      <c r="V41" s="100" t="s">
        <v>69</v>
      </c>
      <c r="W41" s="59">
        <f t="shared" si="0"/>
        <v>12</v>
      </c>
      <c r="X41" s="59">
        <f t="shared" si="1"/>
        <v>12</v>
      </c>
      <c r="Y41" s="59">
        <f t="shared" si="2"/>
        <v>9</v>
      </c>
      <c r="Z41" s="59">
        <f t="shared" si="3"/>
        <v>11</v>
      </c>
      <c r="AA41" s="98">
        <v>44</v>
      </c>
    </row>
    <row r="42" spans="1:27" s="8" customFormat="1" ht="35.1" customHeight="1" thickBot="1" x14ac:dyDescent="0.3">
      <c r="A42" s="69">
        <v>36</v>
      </c>
      <c r="B42" s="97">
        <v>2406284096</v>
      </c>
      <c r="C42" s="97" t="s">
        <v>110</v>
      </c>
      <c r="D42" s="70">
        <v>2</v>
      </c>
      <c r="E42" s="70">
        <v>2</v>
      </c>
      <c r="F42" s="70">
        <v>1</v>
      </c>
      <c r="G42" s="88">
        <v>3</v>
      </c>
      <c r="H42" s="70">
        <v>2</v>
      </c>
      <c r="I42" s="70">
        <v>2</v>
      </c>
      <c r="J42" s="85">
        <v>8</v>
      </c>
      <c r="K42" s="70">
        <v>1</v>
      </c>
      <c r="L42" s="70">
        <v>2</v>
      </c>
      <c r="M42" s="94">
        <v>2</v>
      </c>
      <c r="N42" s="70">
        <v>2</v>
      </c>
      <c r="O42" s="70">
        <v>1</v>
      </c>
      <c r="P42" s="71">
        <v>2</v>
      </c>
      <c r="Q42" s="70">
        <v>2</v>
      </c>
      <c r="R42" s="70">
        <v>1</v>
      </c>
      <c r="S42" s="85">
        <v>10</v>
      </c>
      <c r="T42" s="70">
        <v>1</v>
      </c>
      <c r="U42" s="94">
        <v>2</v>
      </c>
      <c r="V42" s="100" t="s">
        <v>69</v>
      </c>
      <c r="W42" s="59">
        <f t="shared" si="0"/>
        <v>13</v>
      </c>
      <c r="X42" s="59">
        <f t="shared" si="1"/>
        <v>14</v>
      </c>
      <c r="Y42" s="59">
        <f t="shared" si="2"/>
        <v>9</v>
      </c>
      <c r="Z42" s="59">
        <f t="shared" si="3"/>
        <v>10</v>
      </c>
      <c r="AA42" s="98">
        <v>46</v>
      </c>
    </row>
    <row r="43" spans="1:27" s="8" customFormat="1" ht="35.1" customHeight="1" thickBot="1" x14ac:dyDescent="0.3">
      <c r="A43" s="69">
        <v>37</v>
      </c>
      <c r="B43" s="97">
        <v>2406284097</v>
      </c>
      <c r="C43" s="97" t="s">
        <v>111</v>
      </c>
      <c r="D43" s="70">
        <v>2</v>
      </c>
      <c r="E43" s="70">
        <v>2</v>
      </c>
      <c r="F43" s="70">
        <v>1</v>
      </c>
      <c r="G43" s="88">
        <v>3</v>
      </c>
      <c r="H43" s="70">
        <v>2</v>
      </c>
      <c r="I43" s="70">
        <v>2</v>
      </c>
      <c r="J43" s="85">
        <v>6</v>
      </c>
      <c r="K43" s="70">
        <v>1</v>
      </c>
      <c r="L43" s="70">
        <v>2</v>
      </c>
      <c r="M43" s="94">
        <v>3</v>
      </c>
      <c r="N43" s="70">
        <v>2</v>
      </c>
      <c r="O43" s="70">
        <v>1</v>
      </c>
      <c r="P43" s="71">
        <v>2</v>
      </c>
      <c r="Q43" s="70">
        <v>2</v>
      </c>
      <c r="R43" s="70">
        <v>1</v>
      </c>
      <c r="S43" s="85">
        <v>7</v>
      </c>
      <c r="T43" s="70">
        <v>1</v>
      </c>
      <c r="U43" s="94">
        <v>2</v>
      </c>
      <c r="V43" s="100" t="s">
        <v>68</v>
      </c>
      <c r="W43" s="59">
        <f t="shared" si="0"/>
        <v>11</v>
      </c>
      <c r="X43" s="59">
        <f t="shared" si="1"/>
        <v>11</v>
      </c>
      <c r="Y43" s="59">
        <f t="shared" si="2"/>
        <v>9</v>
      </c>
      <c r="Z43" s="59">
        <f t="shared" si="3"/>
        <v>11</v>
      </c>
      <c r="AA43" s="98">
        <v>42</v>
      </c>
    </row>
    <row r="44" spans="1:27" s="8" customFormat="1" ht="35.1" customHeight="1" thickBot="1" x14ac:dyDescent="0.3">
      <c r="A44" s="69">
        <v>38</v>
      </c>
      <c r="B44" s="97">
        <v>2406284098</v>
      </c>
      <c r="C44" s="97" t="s">
        <v>112</v>
      </c>
      <c r="D44" s="70">
        <v>2</v>
      </c>
      <c r="E44" s="70">
        <v>2</v>
      </c>
      <c r="F44" s="70">
        <v>1</v>
      </c>
      <c r="G44" s="88">
        <v>3</v>
      </c>
      <c r="H44" s="70">
        <v>2</v>
      </c>
      <c r="I44" s="70">
        <v>2</v>
      </c>
      <c r="J44" s="85">
        <v>7</v>
      </c>
      <c r="K44" s="70">
        <v>1</v>
      </c>
      <c r="L44" s="70">
        <v>2</v>
      </c>
      <c r="M44" s="94">
        <v>2</v>
      </c>
      <c r="N44" s="70">
        <v>2</v>
      </c>
      <c r="O44" s="70">
        <v>1</v>
      </c>
      <c r="P44" s="71">
        <v>2</v>
      </c>
      <c r="Q44" s="70">
        <v>2</v>
      </c>
      <c r="R44" s="70">
        <v>1</v>
      </c>
      <c r="S44" s="85">
        <v>6</v>
      </c>
      <c r="T44" s="70">
        <v>1</v>
      </c>
      <c r="U44" s="94">
        <v>2</v>
      </c>
      <c r="V44" s="100" t="s">
        <v>69</v>
      </c>
      <c r="W44" s="59">
        <f t="shared" si="0"/>
        <v>12</v>
      </c>
      <c r="X44" s="59">
        <f t="shared" si="1"/>
        <v>10</v>
      </c>
      <c r="Y44" s="59">
        <f t="shared" si="2"/>
        <v>9</v>
      </c>
      <c r="Z44" s="59">
        <f t="shared" si="3"/>
        <v>10</v>
      </c>
      <c r="AA44" s="98">
        <v>41</v>
      </c>
    </row>
    <row r="45" spans="1:27" s="8" customFormat="1" ht="35.1" customHeight="1" thickBot="1" x14ac:dyDescent="0.3">
      <c r="A45" s="69">
        <v>39</v>
      </c>
      <c r="B45" s="97">
        <v>2406284103</v>
      </c>
      <c r="C45" s="97" t="s">
        <v>113</v>
      </c>
      <c r="D45" s="70">
        <v>2</v>
      </c>
      <c r="E45" s="70">
        <v>2</v>
      </c>
      <c r="F45" s="70">
        <v>1</v>
      </c>
      <c r="G45" s="88">
        <v>3</v>
      </c>
      <c r="H45" s="70">
        <v>2</v>
      </c>
      <c r="I45" s="70">
        <v>2</v>
      </c>
      <c r="J45" s="85">
        <v>8</v>
      </c>
      <c r="K45" s="70">
        <v>1</v>
      </c>
      <c r="L45" s="70">
        <v>2</v>
      </c>
      <c r="M45" s="94">
        <v>3</v>
      </c>
      <c r="N45" s="70">
        <v>2</v>
      </c>
      <c r="O45" s="70">
        <v>1</v>
      </c>
      <c r="P45" s="71">
        <v>2</v>
      </c>
      <c r="Q45" s="70">
        <v>2</v>
      </c>
      <c r="R45" s="70">
        <v>1</v>
      </c>
      <c r="S45" s="85">
        <v>9</v>
      </c>
      <c r="T45" s="70">
        <v>1</v>
      </c>
      <c r="U45" s="94">
        <v>3</v>
      </c>
      <c r="V45" s="100" t="s">
        <v>69</v>
      </c>
      <c r="W45" s="59">
        <f t="shared" si="0"/>
        <v>13</v>
      </c>
      <c r="X45" s="59">
        <f t="shared" si="1"/>
        <v>14</v>
      </c>
      <c r="Y45" s="59">
        <f t="shared" si="2"/>
        <v>9</v>
      </c>
      <c r="Z45" s="59">
        <f t="shared" si="3"/>
        <v>11</v>
      </c>
      <c r="AA45" s="98">
        <v>47</v>
      </c>
    </row>
    <row r="46" spans="1:27" s="8" customFormat="1" ht="35.1" customHeight="1" thickBot="1" x14ac:dyDescent="0.3">
      <c r="A46" s="69">
        <v>40</v>
      </c>
      <c r="B46" s="97">
        <v>2406284107</v>
      </c>
      <c r="C46" s="97" t="s">
        <v>114</v>
      </c>
      <c r="D46" s="70">
        <v>2</v>
      </c>
      <c r="E46" s="70">
        <v>2</v>
      </c>
      <c r="F46" s="70">
        <v>1</v>
      </c>
      <c r="G46" s="88">
        <v>3</v>
      </c>
      <c r="H46" s="70">
        <v>2</v>
      </c>
      <c r="I46" s="70">
        <v>2</v>
      </c>
      <c r="J46" s="85">
        <v>7</v>
      </c>
      <c r="K46" s="70">
        <v>1</v>
      </c>
      <c r="L46" s="70">
        <v>2</v>
      </c>
      <c r="M46" s="94">
        <v>3</v>
      </c>
      <c r="N46" s="70">
        <v>2</v>
      </c>
      <c r="O46" s="70">
        <v>1</v>
      </c>
      <c r="P46" s="71">
        <v>2</v>
      </c>
      <c r="Q46" s="70">
        <v>2</v>
      </c>
      <c r="R46" s="70">
        <v>1</v>
      </c>
      <c r="S46" s="85">
        <v>7</v>
      </c>
      <c r="T46" s="70">
        <v>1</v>
      </c>
      <c r="U46" s="94">
        <v>3</v>
      </c>
      <c r="V46" s="100" t="s">
        <v>68</v>
      </c>
      <c r="W46" s="59">
        <f t="shared" si="0"/>
        <v>12</v>
      </c>
      <c r="X46" s="59">
        <f t="shared" si="1"/>
        <v>12</v>
      </c>
      <c r="Y46" s="59">
        <f t="shared" si="2"/>
        <v>9</v>
      </c>
      <c r="Z46" s="59">
        <f t="shared" si="3"/>
        <v>11</v>
      </c>
      <c r="AA46" s="98">
        <v>44</v>
      </c>
    </row>
    <row r="47" spans="1:27" s="8" customFormat="1" ht="35.1" customHeight="1" thickBot="1" x14ac:dyDescent="0.3">
      <c r="A47" s="69">
        <v>41</v>
      </c>
      <c r="B47" s="97">
        <v>2406284108</v>
      </c>
      <c r="C47" s="97" t="s">
        <v>115</v>
      </c>
      <c r="D47" s="70">
        <v>2</v>
      </c>
      <c r="E47" s="70">
        <v>2</v>
      </c>
      <c r="F47" s="70">
        <v>1</v>
      </c>
      <c r="G47" s="88">
        <v>3</v>
      </c>
      <c r="H47" s="70">
        <v>2</v>
      </c>
      <c r="I47" s="70">
        <v>2</v>
      </c>
      <c r="J47" s="85">
        <v>7</v>
      </c>
      <c r="K47" s="70">
        <v>1</v>
      </c>
      <c r="L47" s="70">
        <v>2</v>
      </c>
      <c r="M47" s="94">
        <v>3</v>
      </c>
      <c r="N47" s="70">
        <v>2</v>
      </c>
      <c r="O47" s="70">
        <v>1</v>
      </c>
      <c r="P47" s="71">
        <v>2</v>
      </c>
      <c r="Q47" s="70">
        <v>2</v>
      </c>
      <c r="R47" s="70">
        <v>1</v>
      </c>
      <c r="S47" s="85">
        <v>7</v>
      </c>
      <c r="T47" s="70">
        <v>1</v>
      </c>
      <c r="U47" s="94">
        <v>3</v>
      </c>
      <c r="V47" s="100" t="s">
        <v>69</v>
      </c>
      <c r="W47" s="59">
        <f t="shared" si="0"/>
        <v>12</v>
      </c>
      <c r="X47" s="59">
        <f t="shared" si="1"/>
        <v>12</v>
      </c>
      <c r="Y47" s="59">
        <f t="shared" si="2"/>
        <v>9</v>
      </c>
      <c r="Z47" s="59">
        <f t="shared" si="3"/>
        <v>11</v>
      </c>
      <c r="AA47" s="98">
        <v>44</v>
      </c>
    </row>
    <row r="48" spans="1:27" s="8" customFormat="1" ht="35.1" customHeight="1" thickBot="1" x14ac:dyDescent="0.3">
      <c r="A48" s="69">
        <v>42</v>
      </c>
      <c r="B48" s="97">
        <v>2406284109</v>
      </c>
      <c r="C48" s="97" t="s">
        <v>116</v>
      </c>
      <c r="D48" s="70">
        <v>2</v>
      </c>
      <c r="E48" s="70">
        <v>2</v>
      </c>
      <c r="F48" s="70">
        <v>1</v>
      </c>
      <c r="G48" s="88">
        <v>3</v>
      </c>
      <c r="H48" s="70">
        <v>2</v>
      </c>
      <c r="I48" s="70">
        <v>2</v>
      </c>
      <c r="J48" s="85">
        <v>6</v>
      </c>
      <c r="K48" s="70">
        <v>1</v>
      </c>
      <c r="L48" s="70">
        <v>2</v>
      </c>
      <c r="M48" s="94">
        <v>3</v>
      </c>
      <c r="N48" s="70">
        <v>2</v>
      </c>
      <c r="O48" s="70">
        <v>1</v>
      </c>
      <c r="P48" s="71">
        <v>2</v>
      </c>
      <c r="Q48" s="70">
        <v>2</v>
      </c>
      <c r="R48" s="70">
        <v>1</v>
      </c>
      <c r="S48" s="85">
        <v>7</v>
      </c>
      <c r="T48" s="70">
        <v>1</v>
      </c>
      <c r="U48" s="94">
        <v>2</v>
      </c>
      <c r="V48" s="100" t="s">
        <v>71</v>
      </c>
      <c r="W48" s="59">
        <f t="shared" si="0"/>
        <v>11</v>
      </c>
      <c r="X48" s="59">
        <f t="shared" si="1"/>
        <v>11</v>
      </c>
      <c r="Y48" s="59">
        <f t="shared" si="2"/>
        <v>9</v>
      </c>
      <c r="Z48" s="59">
        <f t="shared" si="3"/>
        <v>11</v>
      </c>
      <c r="AA48" s="98">
        <v>42</v>
      </c>
    </row>
    <row r="49" spans="1:27" s="8" customFormat="1" ht="35.1" customHeight="1" thickBot="1" x14ac:dyDescent="0.3">
      <c r="A49" s="69">
        <v>43</v>
      </c>
      <c r="B49" s="97">
        <v>2406284111</v>
      </c>
      <c r="C49" s="97" t="s">
        <v>117</v>
      </c>
      <c r="D49" s="70">
        <v>2</v>
      </c>
      <c r="E49" s="70">
        <v>2</v>
      </c>
      <c r="F49" s="70">
        <v>1</v>
      </c>
      <c r="G49" s="88">
        <v>3</v>
      </c>
      <c r="H49" s="70">
        <v>2</v>
      </c>
      <c r="I49" s="70">
        <v>2</v>
      </c>
      <c r="J49" s="85">
        <v>7</v>
      </c>
      <c r="K49" s="70">
        <v>1</v>
      </c>
      <c r="L49" s="70">
        <v>2</v>
      </c>
      <c r="M49" s="94">
        <v>2</v>
      </c>
      <c r="N49" s="70">
        <v>2</v>
      </c>
      <c r="O49" s="70">
        <v>1</v>
      </c>
      <c r="P49" s="71">
        <v>2</v>
      </c>
      <c r="Q49" s="70">
        <v>2</v>
      </c>
      <c r="R49" s="70">
        <v>1</v>
      </c>
      <c r="S49" s="85">
        <v>7</v>
      </c>
      <c r="T49" s="70">
        <v>1</v>
      </c>
      <c r="U49" s="94">
        <v>3</v>
      </c>
      <c r="V49" s="100" t="s">
        <v>69</v>
      </c>
      <c r="W49" s="59">
        <f t="shared" si="0"/>
        <v>12</v>
      </c>
      <c r="X49" s="59">
        <f t="shared" si="1"/>
        <v>12</v>
      </c>
      <c r="Y49" s="59">
        <f t="shared" si="2"/>
        <v>9</v>
      </c>
      <c r="Z49" s="59">
        <f t="shared" si="3"/>
        <v>10</v>
      </c>
      <c r="AA49" s="98">
        <v>43</v>
      </c>
    </row>
    <row r="50" spans="1:27" s="8" customFormat="1" ht="35.1" customHeight="1" thickBot="1" x14ac:dyDescent="0.3">
      <c r="A50" s="69">
        <v>44</v>
      </c>
      <c r="B50" s="97">
        <v>2406284112</v>
      </c>
      <c r="C50" s="97" t="s">
        <v>118</v>
      </c>
      <c r="D50" s="70">
        <v>2</v>
      </c>
      <c r="E50" s="70">
        <v>2</v>
      </c>
      <c r="F50" s="70">
        <v>1</v>
      </c>
      <c r="G50" s="88">
        <v>3</v>
      </c>
      <c r="H50" s="70">
        <v>2</v>
      </c>
      <c r="I50" s="70">
        <v>2</v>
      </c>
      <c r="J50" s="85">
        <v>8</v>
      </c>
      <c r="K50" s="70">
        <v>1</v>
      </c>
      <c r="L50" s="70">
        <v>2</v>
      </c>
      <c r="M50" s="94">
        <v>3</v>
      </c>
      <c r="N50" s="70">
        <v>2</v>
      </c>
      <c r="O50" s="70">
        <v>1</v>
      </c>
      <c r="P50" s="71">
        <v>2</v>
      </c>
      <c r="Q50" s="70">
        <v>2</v>
      </c>
      <c r="R50" s="70">
        <v>1</v>
      </c>
      <c r="S50" s="85">
        <v>9</v>
      </c>
      <c r="T50" s="70">
        <v>1</v>
      </c>
      <c r="U50" s="94">
        <v>3</v>
      </c>
      <c r="V50" s="100" t="s">
        <v>72</v>
      </c>
      <c r="W50" s="59"/>
      <c r="X50" s="59"/>
      <c r="Y50" s="59"/>
      <c r="Z50" s="59"/>
      <c r="AA50" s="98">
        <v>47</v>
      </c>
    </row>
    <row r="51" spans="1:27" s="8" customFormat="1" ht="35.1" customHeight="1" thickBot="1" x14ac:dyDescent="0.3">
      <c r="A51" s="69">
        <v>45</v>
      </c>
      <c r="B51" s="97">
        <v>2406284123</v>
      </c>
      <c r="C51" s="97" t="s">
        <v>119</v>
      </c>
      <c r="D51" s="70">
        <v>2</v>
      </c>
      <c r="E51" s="70">
        <v>2</v>
      </c>
      <c r="F51" s="70">
        <v>1</v>
      </c>
      <c r="G51" s="88">
        <v>3</v>
      </c>
      <c r="H51" s="70">
        <v>2</v>
      </c>
      <c r="I51" s="70">
        <v>2</v>
      </c>
      <c r="J51" s="85">
        <v>8</v>
      </c>
      <c r="K51" s="70">
        <v>1</v>
      </c>
      <c r="L51" s="70">
        <v>2</v>
      </c>
      <c r="M51" s="94">
        <v>2</v>
      </c>
      <c r="N51" s="70">
        <v>2</v>
      </c>
      <c r="O51" s="70">
        <v>1</v>
      </c>
      <c r="P51" s="71">
        <v>2</v>
      </c>
      <c r="Q51" s="70">
        <v>2</v>
      </c>
      <c r="R51" s="70">
        <v>1</v>
      </c>
      <c r="S51" s="85">
        <v>10</v>
      </c>
      <c r="T51" s="70">
        <v>1</v>
      </c>
      <c r="U51" s="94">
        <v>2</v>
      </c>
      <c r="V51" s="100" t="s">
        <v>69</v>
      </c>
      <c r="W51" s="59">
        <f t="shared" ref="W51:W90" si="4">D51+J51+G51</f>
        <v>13</v>
      </c>
      <c r="X51" s="59">
        <f t="shared" ref="X51:X90" si="5">Q51+S51+U51</f>
        <v>14</v>
      </c>
      <c r="Y51" s="59">
        <f t="shared" ref="Y51:Y90" si="6">E51+F51+L51+N51+R51+T51</f>
        <v>9</v>
      </c>
      <c r="Z51" s="59">
        <f t="shared" ref="Z51:Z90" si="7">H51+I51+K51+O51+M51+P51</f>
        <v>10</v>
      </c>
      <c r="AA51" s="98">
        <v>46</v>
      </c>
    </row>
    <row r="52" spans="1:27" s="8" customFormat="1" ht="35.1" customHeight="1" thickBot="1" x14ac:dyDescent="0.3">
      <c r="A52" s="69">
        <v>46</v>
      </c>
      <c r="B52" s="97">
        <v>2406284124</v>
      </c>
      <c r="C52" s="97" t="s">
        <v>120</v>
      </c>
      <c r="D52" s="70">
        <v>2</v>
      </c>
      <c r="E52" s="70">
        <v>2</v>
      </c>
      <c r="F52" s="70">
        <v>1</v>
      </c>
      <c r="G52" s="88">
        <v>3</v>
      </c>
      <c r="H52" s="70">
        <v>2</v>
      </c>
      <c r="I52" s="70">
        <v>2</v>
      </c>
      <c r="J52" s="85">
        <v>8</v>
      </c>
      <c r="K52" s="70">
        <v>1</v>
      </c>
      <c r="L52" s="70">
        <v>2</v>
      </c>
      <c r="M52" s="94">
        <v>2</v>
      </c>
      <c r="N52" s="70">
        <v>2</v>
      </c>
      <c r="O52" s="70">
        <v>1</v>
      </c>
      <c r="P52" s="71">
        <v>2</v>
      </c>
      <c r="Q52" s="70">
        <v>2</v>
      </c>
      <c r="R52" s="70">
        <v>1</v>
      </c>
      <c r="S52" s="85">
        <v>10</v>
      </c>
      <c r="T52" s="70">
        <v>1</v>
      </c>
      <c r="U52" s="94">
        <v>2</v>
      </c>
      <c r="V52" s="100" t="s">
        <v>69</v>
      </c>
      <c r="W52" s="59">
        <f t="shared" si="4"/>
        <v>13</v>
      </c>
      <c r="X52" s="59">
        <f t="shared" si="5"/>
        <v>14</v>
      </c>
      <c r="Y52" s="59">
        <f t="shared" si="6"/>
        <v>9</v>
      </c>
      <c r="Z52" s="59">
        <f t="shared" si="7"/>
        <v>10</v>
      </c>
      <c r="AA52" s="98">
        <v>46</v>
      </c>
    </row>
    <row r="53" spans="1:27" s="8" customFormat="1" ht="35.1" customHeight="1" thickBot="1" x14ac:dyDescent="0.3">
      <c r="A53" s="69">
        <v>47</v>
      </c>
      <c r="B53" s="97">
        <v>2406284128</v>
      </c>
      <c r="C53" s="97" t="s">
        <v>121</v>
      </c>
      <c r="D53" s="70">
        <v>2</v>
      </c>
      <c r="E53" s="70">
        <v>2</v>
      </c>
      <c r="F53" s="70">
        <v>1</v>
      </c>
      <c r="G53" s="88">
        <v>3</v>
      </c>
      <c r="H53" s="70">
        <v>2</v>
      </c>
      <c r="I53" s="70">
        <v>2</v>
      </c>
      <c r="J53" s="85">
        <v>8</v>
      </c>
      <c r="K53" s="70">
        <v>1</v>
      </c>
      <c r="L53" s="70">
        <v>2</v>
      </c>
      <c r="M53" s="94">
        <v>2</v>
      </c>
      <c r="N53" s="70">
        <v>2</v>
      </c>
      <c r="O53" s="70">
        <v>1</v>
      </c>
      <c r="P53" s="71">
        <v>2</v>
      </c>
      <c r="Q53" s="70">
        <v>2</v>
      </c>
      <c r="R53" s="70">
        <v>1</v>
      </c>
      <c r="S53" s="85">
        <v>10</v>
      </c>
      <c r="T53" s="70">
        <v>1</v>
      </c>
      <c r="U53" s="94">
        <v>2</v>
      </c>
      <c r="V53" s="100" t="s">
        <v>69</v>
      </c>
      <c r="W53" s="59">
        <f t="shared" si="4"/>
        <v>13</v>
      </c>
      <c r="X53" s="59">
        <f t="shared" si="5"/>
        <v>14</v>
      </c>
      <c r="Y53" s="59">
        <f t="shared" si="6"/>
        <v>9</v>
      </c>
      <c r="Z53" s="59">
        <f t="shared" si="7"/>
        <v>10</v>
      </c>
      <c r="AA53" s="98">
        <v>46</v>
      </c>
    </row>
    <row r="54" spans="1:27" s="8" customFormat="1" ht="35.1" customHeight="1" thickBot="1" x14ac:dyDescent="0.3">
      <c r="A54" s="69">
        <v>48</v>
      </c>
      <c r="B54" s="97">
        <v>2406284129</v>
      </c>
      <c r="C54" s="97" t="s">
        <v>122</v>
      </c>
      <c r="D54" s="70">
        <v>2</v>
      </c>
      <c r="E54" s="70">
        <v>2</v>
      </c>
      <c r="F54" s="70">
        <v>1</v>
      </c>
      <c r="G54" s="88">
        <v>3</v>
      </c>
      <c r="H54" s="70">
        <v>2</v>
      </c>
      <c r="I54" s="70">
        <v>2</v>
      </c>
      <c r="J54" s="85">
        <v>7</v>
      </c>
      <c r="K54" s="70">
        <v>1</v>
      </c>
      <c r="L54" s="70">
        <v>2</v>
      </c>
      <c r="M54" s="94">
        <v>3</v>
      </c>
      <c r="N54" s="70">
        <v>2</v>
      </c>
      <c r="O54" s="70">
        <v>1</v>
      </c>
      <c r="P54" s="71">
        <v>2</v>
      </c>
      <c r="Q54" s="70">
        <v>2</v>
      </c>
      <c r="R54" s="70">
        <v>1</v>
      </c>
      <c r="S54" s="85">
        <v>7</v>
      </c>
      <c r="T54" s="70">
        <v>1</v>
      </c>
      <c r="U54" s="94">
        <v>3</v>
      </c>
      <c r="V54" s="100" t="s">
        <v>69</v>
      </c>
      <c r="W54" s="59">
        <f t="shared" si="4"/>
        <v>12</v>
      </c>
      <c r="X54" s="59">
        <f t="shared" si="5"/>
        <v>12</v>
      </c>
      <c r="Y54" s="59">
        <f t="shared" si="6"/>
        <v>9</v>
      </c>
      <c r="Z54" s="59">
        <f t="shared" si="7"/>
        <v>11</v>
      </c>
      <c r="AA54" s="98">
        <v>44</v>
      </c>
    </row>
    <row r="55" spans="1:27" s="8" customFormat="1" ht="35.1" customHeight="1" thickBot="1" x14ac:dyDescent="0.3">
      <c r="A55" s="69">
        <v>49</v>
      </c>
      <c r="B55" s="97">
        <v>2406284132</v>
      </c>
      <c r="C55" s="97" t="s">
        <v>123</v>
      </c>
      <c r="D55" s="70">
        <v>2</v>
      </c>
      <c r="E55" s="70">
        <v>2</v>
      </c>
      <c r="F55" s="70">
        <v>1</v>
      </c>
      <c r="G55" s="88">
        <v>3</v>
      </c>
      <c r="H55" s="70">
        <v>2</v>
      </c>
      <c r="I55" s="70">
        <v>2</v>
      </c>
      <c r="J55" s="85">
        <v>8</v>
      </c>
      <c r="K55" s="70">
        <v>1</v>
      </c>
      <c r="L55" s="70">
        <v>2</v>
      </c>
      <c r="M55" s="94">
        <v>3</v>
      </c>
      <c r="N55" s="70">
        <v>2</v>
      </c>
      <c r="O55" s="70">
        <v>1</v>
      </c>
      <c r="P55" s="71">
        <v>2</v>
      </c>
      <c r="Q55" s="70">
        <v>2</v>
      </c>
      <c r="R55" s="70">
        <v>1</v>
      </c>
      <c r="S55" s="85">
        <v>9</v>
      </c>
      <c r="T55" s="70">
        <v>1</v>
      </c>
      <c r="U55" s="94">
        <v>3</v>
      </c>
      <c r="V55" s="100" t="s">
        <v>69</v>
      </c>
      <c r="W55" s="59">
        <f t="shared" si="4"/>
        <v>13</v>
      </c>
      <c r="X55" s="59">
        <f t="shared" si="5"/>
        <v>14</v>
      </c>
      <c r="Y55" s="59">
        <f t="shared" si="6"/>
        <v>9</v>
      </c>
      <c r="Z55" s="59">
        <f t="shared" si="7"/>
        <v>11</v>
      </c>
      <c r="AA55" s="98">
        <v>47</v>
      </c>
    </row>
    <row r="56" spans="1:27" s="8" customFormat="1" ht="35.1" customHeight="1" thickBot="1" x14ac:dyDescent="0.3">
      <c r="A56" s="69">
        <v>50</v>
      </c>
      <c r="B56" s="97">
        <v>2406284133</v>
      </c>
      <c r="C56" s="97" t="s">
        <v>124</v>
      </c>
      <c r="D56" s="70">
        <v>2</v>
      </c>
      <c r="E56" s="70">
        <v>2</v>
      </c>
      <c r="F56" s="70">
        <v>1</v>
      </c>
      <c r="G56" s="88">
        <v>3</v>
      </c>
      <c r="H56" s="70">
        <v>2</v>
      </c>
      <c r="I56" s="70">
        <v>2</v>
      </c>
      <c r="J56" s="85">
        <v>10</v>
      </c>
      <c r="K56" s="70">
        <v>1</v>
      </c>
      <c r="L56" s="70">
        <v>1</v>
      </c>
      <c r="M56" s="94">
        <v>3</v>
      </c>
      <c r="N56" s="70">
        <v>2</v>
      </c>
      <c r="O56" s="70">
        <v>1</v>
      </c>
      <c r="P56" s="71">
        <v>1</v>
      </c>
      <c r="Q56" s="70">
        <v>2</v>
      </c>
      <c r="R56" s="70">
        <v>1</v>
      </c>
      <c r="S56" s="85">
        <v>10</v>
      </c>
      <c r="T56" s="70">
        <v>1</v>
      </c>
      <c r="U56" s="94">
        <v>3</v>
      </c>
      <c r="V56" s="100" t="s">
        <v>72</v>
      </c>
      <c r="W56" s="59">
        <f t="shared" si="4"/>
        <v>15</v>
      </c>
      <c r="X56" s="59">
        <f t="shared" si="5"/>
        <v>15</v>
      </c>
      <c r="Y56" s="59">
        <f t="shared" si="6"/>
        <v>8</v>
      </c>
      <c r="Z56" s="59">
        <f t="shared" si="7"/>
        <v>10</v>
      </c>
      <c r="AA56" s="98">
        <v>48</v>
      </c>
    </row>
    <row r="57" spans="1:27" s="8" customFormat="1" ht="35.1" customHeight="1" thickBot="1" x14ac:dyDescent="0.3">
      <c r="A57" s="69">
        <v>51</v>
      </c>
      <c r="B57" s="97">
        <v>2406284134</v>
      </c>
      <c r="C57" s="97" t="s">
        <v>125</v>
      </c>
      <c r="D57" s="70">
        <v>2</v>
      </c>
      <c r="E57" s="70">
        <v>2</v>
      </c>
      <c r="F57" s="70">
        <v>1</v>
      </c>
      <c r="G57" s="88">
        <v>3</v>
      </c>
      <c r="H57" s="70">
        <v>2</v>
      </c>
      <c r="I57" s="70">
        <v>2</v>
      </c>
      <c r="J57" s="85">
        <v>8</v>
      </c>
      <c r="K57" s="70">
        <v>1</v>
      </c>
      <c r="L57" s="70">
        <v>2</v>
      </c>
      <c r="M57" s="94">
        <v>2</v>
      </c>
      <c r="N57" s="70">
        <v>2</v>
      </c>
      <c r="O57" s="70">
        <v>1</v>
      </c>
      <c r="P57" s="71">
        <v>2</v>
      </c>
      <c r="Q57" s="70">
        <v>2</v>
      </c>
      <c r="R57" s="70">
        <v>1</v>
      </c>
      <c r="S57" s="85">
        <v>10</v>
      </c>
      <c r="T57" s="70">
        <v>1</v>
      </c>
      <c r="U57" s="94">
        <v>2</v>
      </c>
      <c r="V57" s="100" t="s">
        <v>69</v>
      </c>
      <c r="W57" s="59">
        <f t="shared" si="4"/>
        <v>13</v>
      </c>
      <c r="X57" s="59">
        <f t="shared" si="5"/>
        <v>14</v>
      </c>
      <c r="Y57" s="59">
        <f t="shared" si="6"/>
        <v>9</v>
      </c>
      <c r="Z57" s="59">
        <f t="shared" si="7"/>
        <v>10</v>
      </c>
      <c r="AA57" s="98">
        <v>46</v>
      </c>
    </row>
    <row r="58" spans="1:27" s="8" customFormat="1" ht="35.1" customHeight="1" thickBot="1" x14ac:dyDescent="0.3">
      <c r="A58" s="69">
        <v>52</v>
      </c>
      <c r="B58" s="97">
        <v>2406284135</v>
      </c>
      <c r="C58" s="97" t="s">
        <v>126</v>
      </c>
      <c r="D58" s="70">
        <v>2</v>
      </c>
      <c r="E58" s="70">
        <v>2</v>
      </c>
      <c r="F58" s="70">
        <v>1</v>
      </c>
      <c r="G58" s="88">
        <v>3</v>
      </c>
      <c r="H58" s="70">
        <v>2</v>
      </c>
      <c r="I58" s="70">
        <v>2</v>
      </c>
      <c r="J58" s="85">
        <v>8</v>
      </c>
      <c r="K58" s="70">
        <v>1</v>
      </c>
      <c r="L58" s="70">
        <v>2</v>
      </c>
      <c r="M58" s="94">
        <v>2</v>
      </c>
      <c r="N58" s="70">
        <v>2</v>
      </c>
      <c r="O58" s="70">
        <v>1</v>
      </c>
      <c r="P58" s="71">
        <v>2</v>
      </c>
      <c r="Q58" s="70">
        <v>2</v>
      </c>
      <c r="R58" s="70">
        <v>1</v>
      </c>
      <c r="S58" s="85">
        <v>10</v>
      </c>
      <c r="T58" s="70">
        <v>1</v>
      </c>
      <c r="U58" s="94">
        <v>2</v>
      </c>
      <c r="V58" s="100" t="s">
        <v>69</v>
      </c>
      <c r="W58" s="59">
        <f t="shared" si="4"/>
        <v>13</v>
      </c>
      <c r="X58" s="59">
        <f t="shared" si="5"/>
        <v>14</v>
      </c>
      <c r="Y58" s="59">
        <f t="shared" si="6"/>
        <v>9</v>
      </c>
      <c r="Z58" s="59">
        <f t="shared" si="7"/>
        <v>10</v>
      </c>
      <c r="AA58" s="98">
        <v>46</v>
      </c>
    </row>
    <row r="59" spans="1:27" s="8" customFormat="1" ht="35.1" customHeight="1" thickBot="1" x14ac:dyDescent="0.3">
      <c r="A59" s="69">
        <v>53</v>
      </c>
      <c r="B59" s="97">
        <v>2406284136</v>
      </c>
      <c r="C59" s="97" t="s">
        <v>127</v>
      </c>
      <c r="D59" s="70">
        <v>2</v>
      </c>
      <c r="E59" s="70">
        <v>2</v>
      </c>
      <c r="F59" s="70">
        <v>1</v>
      </c>
      <c r="G59" s="88">
        <v>3</v>
      </c>
      <c r="H59" s="70">
        <v>2</v>
      </c>
      <c r="I59" s="70">
        <v>2</v>
      </c>
      <c r="J59" s="85">
        <v>7</v>
      </c>
      <c r="K59" s="70">
        <v>1</v>
      </c>
      <c r="L59" s="70">
        <v>2</v>
      </c>
      <c r="M59" s="94">
        <v>3</v>
      </c>
      <c r="N59" s="70">
        <v>2</v>
      </c>
      <c r="O59" s="70">
        <v>1</v>
      </c>
      <c r="P59" s="71">
        <v>2</v>
      </c>
      <c r="Q59" s="70">
        <v>2</v>
      </c>
      <c r="R59" s="70">
        <v>1</v>
      </c>
      <c r="S59" s="85">
        <v>7</v>
      </c>
      <c r="T59" s="70">
        <v>1</v>
      </c>
      <c r="U59" s="94">
        <v>3</v>
      </c>
      <c r="V59" s="100" t="s">
        <v>69</v>
      </c>
      <c r="W59" s="59">
        <f t="shared" si="4"/>
        <v>12</v>
      </c>
      <c r="X59" s="59">
        <f t="shared" si="5"/>
        <v>12</v>
      </c>
      <c r="Y59" s="59">
        <f t="shared" si="6"/>
        <v>9</v>
      </c>
      <c r="Z59" s="59">
        <f t="shared" si="7"/>
        <v>11</v>
      </c>
      <c r="AA59" s="98">
        <v>44</v>
      </c>
    </row>
    <row r="60" spans="1:27" s="8" customFormat="1" ht="35.1" customHeight="1" thickBot="1" x14ac:dyDescent="0.3">
      <c r="A60" s="69">
        <v>54</v>
      </c>
      <c r="B60" s="97">
        <v>2406284137</v>
      </c>
      <c r="C60" s="97" t="s">
        <v>128</v>
      </c>
      <c r="D60" s="70">
        <v>2</v>
      </c>
      <c r="E60" s="70">
        <v>2</v>
      </c>
      <c r="F60" s="70">
        <v>1</v>
      </c>
      <c r="G60" s="88">
        <v>3</v>
      </c>
      <c r="H60" s="70">
        <v>2</v>
      </c>
      <c r="I60" s="70">
        <v>2</v>
      </c>
      <c r="J60" s="85">
        <v>7</v>
      </c>
      <c r="K60" s="70">
        <v>1</v>
      </c>
      <c r="L60" s="70">
        <v>2</v>
      </c>
      <c r="M60" s="94">
        <v>3</v>
      </c>
      <c r="N60" s="70">
        <v>2</v>
      </c>
      <c r="O60" s="70">
        <v>1</v>
      </c>
      <c r="P60" s="71">
        <v>2</v>
      </c>
      <c r="Q60" s="70">
        <v>2</v>
      </c>
      <c r="R60" s="70">
        <v>1</v>
      </c>
      <c r="S60" s="85">
        <v>7</v>
      </c>
      <c r="T60" s="70">
        <v>1</v>
      </c>
      <c r="U60" s="94">
        <v>3</v>
      </c>
      <c r="V60" s="100" t="s">
        <v>69</v>
      </c>
      <c r="W60" s="59">
        <f t="shared" si="4"/>
        <v>12</v>
      </c>
      <c r="X60" s="59">
        <f t="shared" si="5"/>
        <v>12</v>
      </c>
      <c r="Y60" s="59">
        <f t="shared" si="6"/>
        <v>9</v>
      </c>
      <c r="Z60" s="59">
        <f t="shared" si="7"/>
        <v>11</v>
      </c>
      <c r="AA60" s="98">
        <v>44</v>
      </c>
    </row>
    <row r="61" spans="1:27" s="8" customFormat="1" ht="35.1" customHeight="1" thickBot="1" x14ac:dyDescent="0.3">
      <c r="A61" s="69">
        <v>55</v>
      </c>
      <c r="B61" s="97">
        <v>2406284138</v>
      </c>
      <c r="C61" s="97" t="s">
        <v>129</v>
      </c>
      <c r="D61" s="70">
        <v>2</v>
      </c>
      <c r="E61" s="70">
        <v>2</v>
      </c>
      <c r="F61" s="70">
        <v>1</v>
      </c>
      <c r="G61" s="88">
        <v>3</v>
      </c>
      <c r="H61" s="70">
        <v>2</v>
      </c>
      <c r="I61" s="70">
        <v>2</v>
      </c>
      <c r="J61" s="85">
        <v>8</v>
      </c>
      <c r="K61" s="70">
        <v>1</v>
      </c>
      <c r="L61" s="70">
        <v>2</v>
      </c>
      <c r="M61" s="94">
        <v>3</v>
      </c>
      <c r="N61" s="70">
        <v>2</v>
      </c>
      <c r="O61" s="70">
        <v>1</v>
      </c>
      <c r="P61" s="71">
        <v>2</v>
      </c>
      <c r="Q61" s="70">
        <v>2</v>
      </c>
      <c r="R61" s="70">
        <v>1</v>
      </c>
      <c r="S61" s="85">
        <v>9</v>
      </c>
      <c r="T61" s="70">
        <v>1</v>
      </c>
      <c r="U61" s="94">
        <v>3</v>
      </c>
      <c r="V61" s="100" t="s">
        <v>69</v>
      </c>
      <c r="W61" s="59">
        <f t="shared" si="4"/>
        <v>13</v>
      </c>
      <c r="X61" s="59">
        <f t="shared" si="5"/>
        <v>14</v>
      </c>
      <c r="Y61" s="59">
        <f t="shared" si="6"/>
        <v>9</v>
      </c>
      <c r="Z61" s="59">
        <f t="shared" si="7"/>
        <v>11</v>
      </c>
      <c r="AA61" s="98">
        <v>47</v>
      </c>
    </row>
    <row r="62" spans="1:27" s="8" customFormat="1" ht="35.1" customHeight="1" thickBot="1" x14ac:dyDescent="0.3">
      <c r="A62" s="69">
        <v>56</v>
      </c>
      <c r="B62" s="97">
        <v>2406284139</v>
      </c>
      <c r="C62" s="97" t="s">
        <v>130</v>
      </c>
      <c r="D62" s="70">
        <v>2</v>
      </c>
      <c r="E62" s="70">
        <v>2</v>
      </c>
      <c r="F62" s="70">
        <v>1</v>
      </c>
      <c r="G62" s="88">
        <v>3</v>
      </c>
      <c r="H62" s="70">
        <v>2</v>
      </c>
      <c r="I62" s="70">
        <v>2</v>
      </c>
      <c r="J62" s="85">
        <v>7</v>
      </c>
      <c r="K62" s="70">
        <v>1</v>
      </c>
      <c r="L62" s="70">
        <v>2</v>
      </c>
      <c r="M62" s="94">
        <v>2</v>
      </c>
      <c r="N62" s="70">
        <v>2</v>
      </c>
      <c r="O62" s="70">
        <v>1</v>
      </c>
      <c r="P62" s="71">
        <v>2</v>
      </c>
      <c r="Q62" s="70">
        <v>2</v>
      </c>
      <c r="R62" s="70">
        <v>1</v>
      </c>
      <c r="S62" s="85">
        <v>7</v>
      </c>
      <c r="T62" s="70">
        <v>1</v>
      </c>
      <c r="U62" s="94">
        <v>3</v>
      </c>
      <c r="V62" s="100" t="s">
        <v>69</v>
      </c>
      <c r="W62" s="59">
        <f t="shared" si="4"/>
        <v>12</v>
      </c>
      <c r="X62" s="59">
        <f t="shared" si="5"/>
        <v>12</v>
      </c>
      <c r="Y62" s="59">
        <f t="shared" si="6"/>
        <v>9</v>
      </c>
      <c r="Z62" s="59">
        <f t="shared" si="7"/>
        <v>10</v>
      </c>
      <c r="AA62" s="98">
        <v>43</v>
      </c>
    </row>
    <row r="63" spans="1:27" s="8" customFormat="1" ht="35.1" customHeight="1" thickBot="1" x14ac:dyDescent="0.3">
      <c r="A63" s="69">
        <v>57</v>
      </c>
      <c r="B63" s="97">
        <v>2406284140</v>
      </c>
      <c r="C63" s="97" t="s">
        <v>131</v>
      </c>
      <c r="D63" s="70">
        <v>2</v>
      </c>
      <c r="E63" s="70">
        <v>2</v>
      </c>
      <c r="F63" s="70">
        <v>1</v>
      </c>
      <c r="G63" s="88">
        <v>3</v>
      </c>
      <c r="H63" s="70">
        <v>2</v>
      </c>
      <c r="I63" s="70">
        <v>2</v>
      </c>
      <c r="J63" s="85">
        <v>7</v>
      </c>
      <c r="K63" s="70">
        <v>1</v>
      </c>
      <c r="L63" s="70">
        <v>2</v>
      </c>
      <c r="M63" s="94">
        <v>2</v>
      </c>
      <c r="N63" s="70">
        <v>2</v>
      </c>
      <c r="O63" s="70">
        <v>1</v>
      </c>
      <c r="P63" s="71">
        <v>2</v>
      </c>
      <c r="Q63" s="70">
        <v>2</v>
      </c>
      <c r="R63" s="70">
        <v>1</v>
      </c>
      <c r="S63" s="85">
        <v>7</v>
      </c>
      <c r="T63" s="70">
        <v>1</v>
      </c>
      <c r="U63" s="94">
        <v>3</v>
      </c>
      <c r="V63" s="100" t="s">
        <v>69</v>
      </c>
      <c r="W63" s="59">
        <f t="shared" si="4"/>
        <v>12</v>
      </c>
      <c r="X63" s="59">
        <f t="shared" si="5"/>
        <v>12</v>
      </c>
      <c r="Y63" s="59">
        <f t="shared" si="6"/>
        <v>9</v>
      </c>
      <c r="Z63" s="59">
        <f t="shared" si="7"/>
        <v>10</v>
      </c>
      <c r="AA63" s="98">
        <v>43</v>
      </c>
    </row>
    <row r="64" spans="1:27" s="8" customFormat="1" ht="35.1" customHeight="1" thickBot="1" x14ac:dyDescent="0.3">
      <c r="A64" s="69">
        <v>58</v>
      </c>
      <c r="B64" s="97">
        <v>2406284142</v>
      </c>
      <c r="C64" s="97" t="s">
        <v>132</v>
      </c>
      <c r="D64" s="70">
        <v>2</v>
      </c>
      <c r="E64" s="70">
        <v>2</v>
      </c>
      <c r="F64" s="70">
        <v>1</v>
      </c>
      <c r="G64" s="88">
        <v>3</v>
      </c>
      <c r="H64" s="70">
        <v>2</v>
      </c>
      <c r="I64" s="70">
        <v>2</v>
      </c>
      <c r="J64" s="85">
        <v>6</v>
      </c>
      <c r="K64" s="70">
        <v>1</v>
      </c>
      <c r="L64" s="70">
        <v>2</v>
      </c>
      <c r="M64" s="94">
        <v>3</v>
      </c>
      <c r="N64" s="70">
        <v>2</v>
      </c>
      <c r="O64" s="70">
        <v>1</v>
      </c>
      <c r="P64" s="71">
        <v>2</v>
      </c>
      <c r="Q64" s="70">
        <v>2</v>
      </c>
      <c r="R64" s="70">
        <v>1</v>
      </c>
      <c r="S64" s="85">
        <v>7</v>
      </c>
      <c r="T64" s="70">
        <v>1</v>
      </c>
      <c r="U64" s="94">
        <v>2</v>
      </c>
      <c r="V64" s="100" t="s">
        <v>70</v>
      </c>
      <c r="W64" s="59">
        <f t="shared" si="4"/>
        <v>11</v>
      </c>
      <c r="X64" s="59">
        <f t="shared" si="5"/>
        <v>11</v>
      </c>
      <c r="Y64" s="59">
        <f t="shared" si="6"/>
        <v>9</v>
      </c>
      <c r="Z64" s="59">
        <f t="shared" si="7"/>
        <v>11</v>
      </c>
      <c r="AA64" s="98">
        <v>42</v>
      </c>
    </row>
    <row r="65" spans="1:27" s="8" customFormat="1" ht="35.1" customHeight="1" thickBot="1" x14ac:dyDescent="0.3">
      <c r="A65" s="69">
        <v>59</v>
      </c>
      <c r="B65" s="97">
        <v>2406284160</v>
      </c>
      <c r="C65" s="97" t="s">
        <v>133</v>
      </c>
      <c r="D65" s="70">
        <v>2</v>
      </c>
      <c r="E65" s="70">
        <v>2</v>
      </c>
      <c r="F65" s="70">
        <v>1</v>
      </c>
      <c r="G65" s="88">
        <v>3</v>
      </c>
      <c r="H65" s="70">
        <v>2</v>
      </c>
      <c r="I65" s="70">
        <v>2</v>
      </c>
      <c r="J65" s="85">
        <v>8</v>
      </c>
      <c r="K65" s="70">
        <v>1</v>
      </c>
      <c r="L65" s="70">
        <v>2</v>
      </c>
      <c r="M65" s="94">
        <v>3</v>
      </c>
      <c r="N65" s="70">
        <v>2</v>
      </c>
      <c r="O65" s="70">
        <v>1</v>
      </c>
      <c r="P65" s="71">
        <v>2</v>
      </c>
      <c r="Q65" s="70">
        <v>2</v>
      </c>
      <c r="R65" s="70">
        <v>1</v>
      </c>
      <c r="S65" s="85">
        <v>9</v>
      </c>
      <c r="T65" s="70">
        <v>1</v>
      </c>
      <c r="U65" s="94">
        <v>3</v>
      </c>
      <c r="V65" s="100" t="s">
        <v>69</v>
      </c>
      <c r="W65" s="59">
        <f t="shared" si="4"/>
        <v>13</v>
      </c>
      <c r="X65" s="59">
        <f t="shared" si="5"/>
        <v>14</v>
      </c>
      <c r="Y65" s="59">
        <f t="shared" si="6"/>
        <v>9</v>
      </c>
      <c r="Z65" s="59">
        <f t="shared" si="7"/>
        <v>11</v>
      </c>
      <c r="AA65" s="98">
        <v>47</v>
      </c>
    </row>
    <row r="66" spans="1:27" s="8" customFormat="1" ht="35.1" customHeight="1" thickBot="1" x14ac:dyDescent="0.3">
      <c r="A66" s="69">
        <v>60</v>
      </c>
      <c r="B66" s="97">
        <v>2406284162</v>
      </c>
      <c r="C66" s="97" t="s">
        <v>134</v>
      </c>
      <c r="D66" s="70">
        <v>2</v>
      </c>
      <c r="E66" s="70">
        <v>2</v>
      </c>
      <c r="F66" s="70">
        <v>1</v>
      </c>
      <c r="G66" s="88">
        <v>3</v>
      </c>
      <c r="H66" s="70">
        <v>2</v>
      </c>
      <c r="I66" s="70">
        <v>2</v>
      </c>
      <c r="J66" s="85">
        <v>7</v>
      </c>
      <c r="K66" s="70">
        <v>1</v>
      </c>
      <c r="L66" s="70">
        <v>2</v>
      </c>
      <c r="M66" s="94">
        <v>2</v>
      </c>
      <c r="N66" s="70">
        <v>2</v>
      </c>
      <c r="O66" s="70">
        <v>1</v>
      </c>
      <c r="P66" s="71">
        <v>2</v>
      </c>
      <c r="Q66" s="70">
        <v>2</v>
      </c>
      <c r="R66" s="70">
        <v>1</v>
      </c>
      <c r="S66" s="85">
        <v>6</v>
      </c>
      <c r="T66" s="70">
        <v>1</v>
      </c>
      <c r="U66" s="94">
        <v>2</v>
      </c>
      <c r="V66" s="100" t="s">
        <v>70</v>
      </c>
      <c r="W66" s="59">
        <f t="shared" si="4"/>
        <v>12</v>
      </c>
      <c r="X66" s="59">
        <f t="shared" si="5"/>
        <v>10</v>
      </c>
      <c r="Y66" s="59">
        <f t="shared" si="6"/>
        <v>9</v>
      </c>
      <c r="Z66" s="59">
        <f t="shared" si="7"/>
        <v>10</v>
      </c>
      <c r="AA66" s="98">
        <v>41</v>
      </c>
    </row>
    <row r="67" spans="1:27" s="8" customFormat="1" ht="35.1" customHeight="1" thickBot="1" x14ac:dyDescent="0.3">
      <c r="A67" s="69">
        <v>61</v>
      </c>
      <c r="B67" s="97">
        <v>2406284163</v>
      </c>
      <c r="C67" s="97" t="s">
        <v>135</v>
      </c>
      <c r="D67" s="70">
        <v>2</v>
      </c>
      <c r="E67" s="70">
        <v>2</v>
      </c>
      <c r="F67" s="70">
        <v>1</v>
      </c>
      <c r="G67" s="88">
        <v>3</v>
      </c>
      <c r="H67" s="70">
        <v>2</v>
      </c>
      <c r="I67" s="70">
        <v>2</v>
      </c>
      <c r="J67" s="85">
        <v>7</v>
      </c>
      <c r="K67" s="70">
        <v>1</v>
      </c>
      <c r="L67" s="70">
        <v>2</v>
      </c>
      <c r="M67" s="94">
        <v>2</v>
      </c>
      <c r="N67" s="70">
        <v>2</v>
      </c>
      <c r="O67" s="70">
        <v>1</v>
      </c>
      <c r="P67" s="71">
        <v>2</v>
      </c>
      <c r="Q67" s="70">
        <v>2</v>
      </c>
      <c r="R67" s="70">
        <v>1</v>
      </c>
      <c r="S67" s="85">
        <v>7</v>
      </c>
      <c r="T67" s="70">
        <v>1</v>
      </c>
      <c r="U67" s="94">
        <v>3</v>
      </c>
      <c r="V67" s="100" t="s">
        <v>69</v>
      </c>
      <c r="W67" s="59">
        <f t="shared" si="4"/>
        <v>12</v>
      </c>
      <c r="X67" s="59">
        <f t="shared" si="5"/>
        <v>12</v>
      </c>
      <c r="Y67" s="59">
        <f t="shared" si="6"/>
        <v>9</v>
      </c>
      <c r="Z67" s="59">
        <f t="shared" si="7"/>
        <v>10</v>
      </c>
      <c r="AA67" s="98">
        <v>43</v>
      </c>
    </row>
    <row r="68" spans="1:27" s="8" customFormat="1" ht="35.1" customHeight="1" thickBot="1" x14ac:dyDescent="0.3">
      <c r="A68" s="69">
        <v>62</v>
      </c>
      <c r="B68" s="97">
        <v>2406284172</v>
      </c>
      <c r="C68" s="97" t="s">
        <v>136</v>
      </c>
      <c r="D68" s="70">
        <v>2</v>
      </c>
      <c r="E68" s="70">
        <v>2</v>
      </c>
      <c r="F68" s="70">
        <v>1</v>
      </c>
      <c r="G68" s="88">
        <v>3</v>
      </c>
      <c r="H68" s="70">
        <v>2</v>
      </c>
      <c r="I68" s="70">
        <v>2</v>
      </c>
      <c r="J68" s="85">
        <v>7</v>
      </c>
      <c r="K68" s="70">
        <v>1</v>
      </c>
      <c r="L68" s="70">
        <v>2</v>
      </c>
      <c r="M68" s="94">
        <v>3</v>
      </c>
      <c r="N68" s="70">
        <v>2</v>
      </c>
      <c r="O68" s="70">
        <v>1</v>
      </c>
      <c r="P68" s="71">
        <v>2</v>
      </c>
      <c r="Q68" s="70">
        <v>2</v>
      </c>
      <c r="R68" s="70">
        <v>1</v>
      </c>
      <c r="S68" s="85">
        <v>7</v>
      </c>
      <c r="T68" s="70">
        <v>1</v>
      </c>
      <c r="U68" s="94">
        <v>3</v>
      </c>
      <c r="V68" s="100" t="s">
        <v>69</v>
      </c>
      <c r="W68" s="59">
        <f t="shared" si="4"/>
        <v>12</v>
      </c>
      <c r="X68" s="59">
        <f t="shared" si="5"/>
        <v>12</v>
      </c>
      <c r="Y68" s="59">
        <f t="shared" si="6"/>
        <v>9</v>
      </c>
      <c r="Z68" s="59">
        <f t="shared" si="7"/>
        <v>11</v>
      </c>
      <c r="AA68" s="98">
        <v>44</v>
      </c>
    </row>
    <row r="69" spans="1:27" s="8" customFormat="1" ht="35.1" customHeight="1" thickBot="1" x14ac:dyDescent="0.3">
      <c r="A69" s="69">
        <v>63</v>
      </c>
      <c r="B69" s="97">
        <v>2406284178</v>
      </c>
      <c r="C69" s="97" t="s">
        <v>137</v>
      </c>
      <c r="D69" s="70">
        <v>2</v>
      </c>
      <c r="E69" s="70">
        <v>2</v>
      </c>
      <c r="F69" s="70">
        <v>1</v>
      </c>
      <c r="G69" s="88">
        <v>3</v>
      </c>
      <c r="H69" s="70">
        <v>2</v>
      </c>
      <c r="I69" s="70">
        <v>2</v>
      </c>
      <c r="J69" s="85">
        <v>8</v>
      </c>
      <c r="K69" s="70">
        <v>1</v>
      </c>
      <c r="L69" s="70">
        <v>2</v>
      </c>
      <c r="M69" s="94">
        <v>3</v>
      </c>
      <c r="N69" s="70">
        <v>2</v>
      </c>
      <c r="O69" s="70">
        <v>1</v>
      </c>
      <c r="P69" s="71">
        <v>2</v>
      </c>
      <c r="Q69" s="70">
        <v>2</v>
      </c>
      <c r="R69" s="70">
        <v>1</v>
      </c>
      <c r="S69" s="85">
        <v>9</v>
      </c>
      <c r="T69" s="70">
        <v>1</v>
      </c>
      <c r="U69" s="94">
        <v>3</v>
      </c>
      <c r="V69" s="100" t="s">
        <v>69</v>
      </c>
      <c r="W69" s="59">
        <f t="shared" si="4"/>
        <v>13</v>
      </c>
      <c r="X69" s="59">
        <f t="shared" si="5"/>
        <v>14</v>
      </c>
      <c r="Y69" s="59">
        <f t="shared" si="6"/>
        <v>9</v>
      </c>
      <c r="Z69" s="59">
        <f t="shared" si="7"/>
        <v>11</v>
      </c>
      <c r="AA69" s="98">
        <v>47</v>
      </c>
    </row>
    <row r="70" spans="1:27" s="8" customFormat="1" ht="35.1" customHeight="1" thickBot="1" x14ac:dyDescent="0.3">
      <c r="A70" s="69">
        <v>64</v>
      </c>
      <c r="B70" s="97">
        <v>2406284179</v>
      </c>
      <c r="C70" s="97" t="s">
        <v>138</v>
      </c>
      <c r="D70" s="70">
        <v>2</v>
      </c>
      <c r="E70" s="70">
        <v>2</v>
      </c>
      <c r="F70" s="70">
        <v>1</v>
      </c>
      <c r="G70" s="88">
        <v>3</v>
      </c>
      <c r="H70" s="70">
        <v>2</v>
      </c>
      <c r="I70" s="70">
        <v>2</v>
      </c>
      <c r="J70" s="85">
        <v>8</v>
      </c>
      <c r="K70" s="70">
        <v>1</v>
      </c>
      <c r="L70" s="70">
        <v>2</v>
      </c>
      <c r="M70" s="94">
        <v>2</v>
      </c>
      <c r="N70" s="70">
        <v>2</v>
      </c>
      <c r="O70" s="70">
        <v>1</v>
      </c>
      <c r="P70" s="71">
        <v>2</v>
      </c>
      <c r="Q70" s="70">
        <v>2</v>
      </c>
      <c r="R70" s="70">
        <v>1</v>
      </c>
      <c r="S70" s="85">
        <v>10</v>
      </c>
      <c r="T70" s="70">
        <v>1</v>
      </c>
      <c r="U70" s="94">
        <v>2</v>
      </c>
      <c r="V70" s="100" t="s">
        <v>69</v>
      </c>
      <c r="W70" s="59">
        <f t="shared" si="4"/>
        <v>13</v>
      </c>
      <c r="X70" s="59">
        <f t="shared" si="5"/>
        <v>14</v>
      </c>
      <c r="Y70" s="59">
        <f t="shared" si="6"/>
        <v>9</v>
      </c>
      <c r="Z70" s="59">
        <f t="shared" si="7"/>
        <v>10</v>
      </c>
      <c r="AA70" s="98">
        <v>46</v>
      </c>
    </row>
    <row r="71" spans="1:27" s="8" customFormat="1" ht="35.1" customHeight="1" thickBot="1" x14ac:dyDescent="0.3">
      <c r="A71" s="69">
        <v>65</v>
      </c>
      <c r="B71" s="97">
        <v>2406284180</v>
      </c>
      <c r="C71" s="97" t="s">
        <v>139</v>
      </c>
      <c r="D71" s="70">
        <v>2</v>
      </c>
      <c r="E71" s="70">
        <v>2</v>
      </c>
      <c r="F71" s="70">
        <v>1</v>
      </c>
      <c r="G71" s="88">
        <v>3</v>
      </c>
      <c r="H71" s="70">
        <v>2</v>
      </c>
      <c r="I71" s="70">
        <v>2</v>
      </c>
      <c r="J71" s="85">
        <v>10</v>
      </c>
      <c r="K71" s="70">
        <v>1</v>
      </c>
      <c r="L71" s="70">
        <v>1</v>
      </c>
      <c r="M71" s="94">
        <v>3</v>
      </c>
      <c r="N71" s="70">
        <v>2</v>
      </c>
      <c r="O71" s="70">
        <v>1</v>
      </c>
      <c r="P71" s="71">
        <v>1</v>
      </c>
      <c r="Q71" s="70">
        <v>2</v>
      </c>
      <c r="R71" s="70">
        <v>1</v>
      </c>
      <c r="S71" s="85">
        <v>10</v>
      </c>
      <c r="T71" s="70">
        <v>1</v>
      </c>
      <c r="U71" s="94">
        <v>3</v>
      </c>
      <c r="V71" s="100" t="s">
        <v>69</v>
      </c>
      <c r="W71" s="59">
        <f t="shared" si="4"/>
        <v>15</v>
      </c>
      <c r="X71" s="59">
        <f t="shared" si="5"/>
        <v>15</v>
      </c>
      <c r="Y71" s="59">
        <f t="shared" si="6"/>
        <v>8</v>
      </c>
      <c r="Z71" s="59">
        <f t="shared" si="7"/>
        <v>10</v>
      </c>
      <c r="AA71" s="98">
        <v>48</v>
      </c>
    </row>
    <row r="72" spans="1:27" s="8" customFormat="1" ht="35.1" customHeight="1" thickBot="1" x14ac:dyDescent="0.3">
      <c r="A72" s="69">
        <v>66</v>
      </c>
      <c r="B72" s="97">
        <v>2406284181</v>
      </c>
      <c r="C72" s="97" t="s">
        <v>140</v>
      </c>
      <c r="D72" s="70">
        <v>2</v>
      </c>
      <c r="E72" s="70">
        <v>2</v>
      </c>
      <c r="F72" s="70">
        <v>1</v>
      </c>
      <c r="G72" s="88">
        <v>3</v>
      </c>
      <c r="H72" s="70">
        <v>2</v>
      </c>
      <c r="I72" s="70">
        <v>2</v>
      </c>
      <c r="J72" s="85">
        <v>7</v>
      </c>
      <c r="K72" s="70">
        <v>1</v>
      </c>
      <c r="L72" s="70">
        <v>2</v>
      </c>
      <c r="M72" s="94">
        <v>3</v>
      </c>
      <c r="N72" s="70">
        <v>2</v>
      </c>
      <c r="O72" s="70">
        <v>1</v>
      </c>
      <c r="P72" s="71">
        <v>2</v>
      </c>
      <c r="Q72" s="70">
        <v>2</v>
      </c>
      <c r="R72" s="70">
        <v>1</v>
      </c>
      <c r="S72" s="85">
        <v>7</v>
      </c>
      <c r="T72" s="70">
        <v>1</v>
      </c>
      <c r="U72" s="94">
        <v>3</v>
      </c>
      <c r="V72" s="100" t="s">
        <v>72</v>
      </c>
      <c r="W72" s="59">
        <f t="shared" si="4"/>
        <v>12</v>
      </c>
      <c r="X72" s="59">
        <f t="shared" si="5"/>
        <v>12</v>
      </c>
      <c r="Y72" s="59">
        <f t="shared" si="6"/>
        <v>9</v>
      </c>
      <c r="Z72" s="59">
        <f t="shared" si="7"/>
        <v>11</v>
      </c>
      <c r="AA72" s="98">
        <v>44</v>
      </c>
    </row>
    <row r="73" spans="1:27" s="8" customFormat="1" ht="35.1" customHeight="1" thickBot="1" x14ac:dyDescent="0.3">
      <c r="A73" s="69">
        <v>67</v>
      </c>
      <c r="B73" s="97">
        <v>2406284183</v>
      </c>
      <c r="C73" s="97" t="s">
        <v>141</v>
      </c>
      <c r="D73" s="70">
        <v>2</v>
      </c>
      <c r="E73" s="70">
        <v>2</v>
      </c>
      <c r="F73" s="70">
        <v>1</v>
      </c>
      <c r="G73" s="88">
        <v>3</v>
      </c>
      <c r="H73" s="70">
        <v>2</v>
      </c>
      <c r="I73" s="70">
        <v>2</v>
      </c>
      <c r="J73" s="85">
        <v>6</v>
      </c>
      <c r="K73" s="70">
        <v>1</v>
      </c>
      <c r="L73" s="70">
        <v>2</v>
      </c>
      <c r="M73" s="94">
        <v>3</v>
      </c>
      <c r="N73" s="70">
        <v>2</v>
      </c>
      <c r="O73" s="70">
        <v>1</v>
      </c>
      <c r="P73" s="71">
        <v>2</v>
      </c>
      <c r="Q73" s="70">
        <v>2</v>
      </c>
      <c r="R73" s="70">
        <v>1</v>
      </c>
      <c r="S73" s="85">
        <v>7</v>
      </c>
      <c r="T73" s="70">
        <v>1</v>
      </c>
      <c r="U73" s="94">
        <v>2</v>
      </c>
      <c r="V73" s="100" t="s">
        <v>69</v>
      </c>
      <c r="W73" s="59">
        <f t="shared" si="4"/>
        <v>11</v>
      </c>
      <c r="X73" s="59">
        <f t="shared" si="5"/>
        <v>11</v>
      </c>
      <c r="Y73" s="59">
        <f t="shared" si="6"/>
        <v>9</v>
      </c>
      <c r="Z73" s="59">
        <f t="shared" si="7"/>
        <v>11</v>
      </c>
      <c r="AA73" s="98">
        <v>42</v>
      </c>
    </row>
    <row r="74" spans="1:27" s="8" customFormat="1" ht="35.1" customHeight="1" thickBot="1" x14ac:dyDescent="0.3">
      <c r="A74" s="69">
        <v>68</v>
      </c>
      <c r="B74" s="97">
        <v>2406284185</v>
      </c>
      <c r="C74" s="97" t="s">
        <v>142</v>
      </c>
      <c r="D74" s="70">
        <v>2</v>
      </c>
      <c r="E74" s="70">
        <v>2</v>
      </c>
      <c r="F74" s="70">
        <v>1</v>
      </c>
      <c r="G74" s="88">
        <v>3</v>
      </c>
      <c r="H74" s="70">
        <v>2</v>
      </c>
      <c r="I74" s="70">
        <v>2</v>
      </c>
      <c r="J74" s="85">
        <v>8</v>
      </c>
      <c r="K74" s="70">
        <v>1</v>
      </c>
      <c r="L74" s="70">
        <v>2</v>
      </c>
      <c r="M74" s="94">
        <v>2</v>
      </c>
      <c r="N74" s="70">
        <v>2</v>
      </c>
      <c r="O74" s="70">
        <v>1</v>
      </c>
      <c r="P74" s="71">
        <v>2</v>
      </c>
      <c r="Q74" s="70">
        <v>2</v>
      </c>
      <c r="R74" s="70">
        <v>1</v>
      </c>
      <c r="S74" s="85">
        <v>10</v>
      </c>
      <c r="T74" s="70">
        <v>1</v>
      </c>
      <c r="U74" s="94">
        <v>2</v>
      </c>
      <c r="V74" s="100" t="s">
        <v>69</v>
      </c>
      <c r="W74" s="59">
        <f t="shared" si="4"/>
        <v>13</v>
      </c>
      <c r="X74" s="59">
        <f t="shared" si="5"/>
        <v>14</v>
      </c>
      <c r="Y74" s="59">
        <f t="shared" si="6"/>
        <v>9</v>
      </c>
      <c r="Z74" s="59">
        <f t="shared" si="7"/>
        <v>10</v>
      </c>
      <c r="AA74" s="98">
        <v>46</v>
      </c>
    </row>
    <row r="75" spans="1:27" s="8" customFormat="1" ht="35.1" customHeight="1" thickBot="1" x14ac:dyDescent="0.3">
      <c r="A75" s="69">
        <v>69</v>
      </c>
      <c r="B75" s="97">
        <v>2406284186</v>
      </c>
      <c r="C75" s="97" t="s">
        <v>143</v>
      </c>
      <c r="D75" s="70">
        <v>2</v>
      </c>
      <c r="E75" s="70">
        <v>2</v>
      </c>
      <c r="F75" s="70">
        <v>1</v>
      </c>
      <c r="G75" s="88">
        <v>3</v>
      </c>
      <c r="H75" s="70">
        <v>2</v>
      </c>
      <c r="I75" s="70">
        <v>2</v>
      </c>
      <c r="J75" s="85">
        <v>7</v>
      </c>
      <c r="K75" s="70">
        <v>1</v>
      </c>
      <c r="L75" s="70">
        <v>2</v>
      </c>
      <c r="M75" s="94">
        <v>2</v>
      </c>
      <c r="N75" s="70">
        <v>2</v>
      </c>
      <c r="O75" s="70">
        <v>1</v>
      </c>
      <c r="P75" s="71">
        <v>2</v>
      </c>
      <c r="Q75" s="70">
        <v>2</v>
      </c>
      <c r="R75" s="70">
        <v>1</v>
      </c>
      <c r="S75" s="85">
        <v>6</v>
      </c>
      <c r="T75" s="70">
        <v>1</v>
      </c>
      <c r="U75" s="94">
        <v>2</v>
      </c>
      <c r="V75" s="100" t="s">
        <v>69</v>
      </c>
      <c r="W75" s="59">
        <f t="shared" si="4"/>
        <v>12</v>
      </c>
      <c r="X75" s="59">
        <f t="shared" si="5"/>
        <v>10</v>
      </c>
      <c r="Y75" s="59">
        <f t="shared" si="6"/>
        <v>9</v>
      </c>
      <c r="Z75" s="59">
        <f t="shared" si="7"/>
        <v>10</v>
      </c>
      <c r="AA75" s="98">
        <v>41</v>
      </c>
    </row>
    <row r="76" spans="1:27" s="8" customFormat="1" ht="35.1" customHeight="1" thickBot="1" x14ac:dyDescent="0.3">
      <c r="A76" s="69">
        <v>70</v>
      </c>
      <c r="B76" s="97">
        <v>2406284187</v>
      </c>
      <c r="C76" s="97" t="s">
        <v>144</v>
      </c>
      <c r="D76" s="70">
        <v>2</v>
      </c>
      <c r="E76" s="70">
        <v>2</v>
      </c>
      <c r="F76" s="70">
        <v>1</v>
      </c>
      <c r="G76" s="88">
        <v>3</v>
      </c>
      <c r="H76" s="70">
        <v>2</v>
      </c>
      <c r="I76" s="70">
        <v>2</v>
      </c>
      <c r="J76" s="85">
        <v>7</v>
      </c>
      <c r="K76" s="70">
        <v>1</v>
      </c>
      <c r="L76" s="70">
        <v>2</v>
      </c>
      <c r="M76" s="94">
        <v>3</v>
      </c>
      <c r="N76" s="70">
        <v>2</v>
      </c>
      <c r="O76" s="70">
        <v>1</v>
      </c>
      <c r="P76" s="71">
        <v>2</v>
      </c>
      <c r="Q76" s="70">
        <v>2</v>
      </c>
      <c r="R76" s="70">
        <v>1</v>
      </c>
      <c r="S76" s="85">
        <v>7</v>
      </c>
      <c r="T76" s="70">
        <v>1</v>
      </c>
      <c r="U76" s="94">
        <v>3</v>
      </c>
      <c r="V76" s="100" t="s">
        <v>68</v>
      </c>
      <c r="W76" s="59">
        <f t="shared" si="4"/>
        <v>12</v>
      </c>
      <c r="X76" s="59">
        <f t="shared" si="5"/>
        <v>12</v>
      </c>
      <c r="Y76" s="59">
        <f t="shared" si="6"/>
        <v>9</v>
      </c>
      <c r="Z76" s="59">
        <f t="shared" si="7"/>
        <v>11</v>
      </c>
      <c r="AA76" s="98">
        <v>44</v>
      </c>
    </row>
    <row r="77" spans="1:27" s="8" customFormat="1" ht="35.1" customHeight="1" thickBot="1" x14ac:dyDescent="0.3">
      <c r="A77" s="69">
        <v>71</v>
      </c>
      <c r="B77" s="97">
        <v>2406284188</v>
      </c>
      <c r="C77" s="97" t="s">
        <v>145</v>
      </c>
      <c r="D77" s="70">
        <v>2</v>
      </c>
      <c r="E77" s="70">
        <v>2</v>
      </c>
      <c r="F77" s="70">
        <v>1</v>
      </c>
      <c r="G77" s="88">
        <v>3</v>
      </c>
      <c r="H77" s="70">
        <v>2</v>
      </c>
      <c r="I77" s="70">
        <v>2</v>
      </c>
      <c r="J77" s="85">
        <v>7</v>
      </c>
      <c r="K77" s="70">
        <v>1</v>
      </c>
      <c r="L77" s="70">
        <v>2</v>
      </c>
      <c r="M77" s="94">
        <v>2</v>
      </c>
      <c r="N77" s="70">
        <v>2</v>
      </c>
      <c r="O77" s="70">
        <v>1</v>
      </c>
      <c r="P77" s="71">
        <v>2</v>
      </c>
      <c r="Q77" s="70">
        <v>2</v>
      </c>
      <c r="R77" s="70">
        <v>1</v>
      </c>
      <c r="S77" s="85">
        <v>6</v>
      </c>
      <c r="T77" s="70">
        <v>1</v>
      </c>
      <c r="U77" s="94">
        <v>2</v>
      </c>
      <c r="V77" s="100" t="s">
        <v>68</v>
      </c>
      <c r="W77" s="59">
        <f t="shared" si="4"/>
        <v>12</v>
      </c>
      <c r="X77" s="59">
        <f t="shared" si="5"/>
        <v>10</v>
      </c>
      <c r="Y77" s="59">
        <f t="shared" si="6"/>
        <v>9</v>
      </c>
      <c r="Z77" s="59">
        <f t="shared" si="7"/>
        <v>10</v>
      </c>
      <c r="AA77" s="98">
        <v>41</v>
      </c>
    </row>
    <row r="78" spans="1:27" s="8" customFormat="1" ht="35.1" customHeight="1" thickBot="1" x14ac:dyDescent="0.3">
      <c r="A78" s="69">
        <v>72</v>
      </c>
      <c r="B78" s="97">
        <v>2406284189</v>
      </c>
      <c r="C78" s="97" t="s">
        <v>146</v>
      </c>
      <c r="D78" s="70">
        <v>2</v>
      </c>
      <c r="E78" s="70">
        <v>2</v>
      </c>
      <c r="F78" s="70">
        <v>1</v>
      </c>
      <c r="G78" s="88">
        <v>3</v>
      </c>
      <c r="H78" s="70">
        <v>2</v>
      </c>
      <c r="I78" s="70">
        <v>2</v>
      </c>
      <c r="J78" s="85">
        <v>8</v>
      </c>
      <c r="K78" s="70">
        <v>1</v>
      </c>
      <c r="L78" s="70">
        <v>2</v>
      </c>
      <c r="M78" s="94">
        <v>3</v>
      </c>
      <c r="N78" s="70">
        <v>2</v>
      </c>
      <c r="O78" s="70">
        <v>1</v>
      </c>
      <c r="P78" s="71">
        <v>2</v>
      </c>
      <c r="Q78" s="70">
        <v>1</v>
      </c>
      <c r="R78" s="70">
        <v>1</v>
      </c>
      <c r="S78" s="85">
        <v>8</v>
      </c>
      <c r="T78" s="70">
        <v>1</v>
      </c>
      <c r="U78" s="94">
        <v>3</v>
      </c>
      <c r="V78" s="100" t="s">
        <v>69</v>
      </c>
      <c r="W78" s="59">
        <f t="shared" si="4"/>
        <v>13</v>
      </c>
      <c r="X78" s="59">
        <f t="shared" si="5"/>
        <v>12</v>
      </c>
      <c r="Y78" s="59">
        <f t="shared" si="6"/>
        <v>9</v>
      </c>
      <c r="Z78" s="59">
        <f t="shared" si="7"/>
        <v>11</v>
      </c>
      <c r="AA78" s="98">
        <v>45</v>
      </c>
    </row>
    <row r="79" spans="1:27" s="8" customFormat="1" ht="35.1" customHeight="1" thickBot="1" x14ac:dyDescent="0.3">
      <c r="A79" s="69">
        <v>73</v>
      </c>
      <c r="B79" s="97">
        <v>2406284191</v>
      </c>
      <c r="C79" s="97" t="s">
        <v>147</v>
      </c>
      <c r="D79" s="70">
        <v>2</v>
      </c>
      <c r="E79" s="70">
        <v>2</v>
      </c>
      <c r="F79" s="70">
        <v>1</v>
      </c>
      <c r="G79" s="88">
        <v>3</v>
      </c>
      <c r="H79" s="70">
        <v>2</v>
      </c>
      <c r="I79" s="70">
        <v>2</v>
      </c>
      <c r="J79" s="85">
        <v>8</v>
      </c>
      <c r="K79" s="70">
        <v>1</v>
      </c>
      <c r="L79" s="70">
        <v>2</v>
      </c>
      <c r="M79" s="94">
        <v>3</v>
      </c>
      <c r="N79" s="70">
        <v>2</v>
      </c>
      <c r="O79" s="70">
        <v>1</v>
      </c>
      <c r="P79" s="71">
        <v>2</v>
      </c>
      <c r="Q79" s="70">
        <v>2</v>
      </c>
      <c r="R79" s="70">
        <v>1</v>
      </c>
      <c r="S79" s="85">
        <v>9</v>
      </c>
      <c r="T79" s="70">
        <v>1</v>
      </c>
      <c r="U79" s="94">
        <v>3</v>
      </c>
      <c r="V79" s="100" t="s">
        <v>69</v>
      </c>
      <c r="W79" s="59">
        <f t="shared" si="4"/>
        <v>13</v>
      </c>
      <c r="X79" s="59">
        <f t="shared" si="5"/>
        <v>14</v>
      </c>
      <c r="Y79" s="59">
        <f t="shared" si="6"/>
        <v>9</v>
      </c>
      <c r="Z79" s="59">
        <f t="shared" si="7"/>
        <v>11</v>
      </c>
      <c r="AA79" s="98">
        <v>47</v>
      </c>
    </row>
    <row r="80" spans="1:27" s="8" customFormat="1" ht="35.1" customHeight="1" thickBot="1" x14ac:dyDescent="0.3">
      <c r="A80" s="69">
        <v>74</v>
      </c>
      <c r="B80" s="97">
        <v>2406284192</v>
      </c>
      <c r="C80" s="97" t="s">
        <v>148</v>
      </c>
      <c r="D80" s="70">
        <v>2</v>
      </c>
      <c r="E80" s="70">
        <v>2</v>
      </c>
      <c r="F80" s="70">
        <v>1</v>
      </c>
      <c r="G80" s="88">
        <v>3</v>
      </c>
      <c r="H80" s="70">
        <v>2</v>
      </c>
      <c r="I80" s="70">
        <v>2</v>
      </c>
      <c r="J80" s="85">
        <v>7</v>
      </c>
      <c r="K80" s="70">
        <v>1</v>
      </c>
      <c r="L80" s="70">
        <v>2</v>
      </c>
      <c r="M80" s="94">
        <v>2</v>
      </c>
      <c r="N80" s="70">
        <v>2</v>
      </c>
      <c r="O80" s="70">
        <v>1</v>
      </c>
      <c r="P80" s="71">
        <v>2</v>
      </c>
      <c r="Q80" s="70">
        <v>2</v>
      </c>
      <c r="R80" s="70">
        <v>1</v>
      </c>
      <c r="S80" s="85">
        <v>6</v>
      </c>
      <c r="T80" s="70">
        <v>1</v>
      </c>
      <c r="U80" s="94">
        <v>2</v>
      </c>
      <c r="V80" s="100" t="s">
        <v>68</v>
      </c>
      <c r="W80" s="59">
        <f t="shared" si="4"/>
        <v>12</v>
      </c>
      <c r="X80" s="59">
        <f t="shared" si="5"/>
        <v>10</v>
      </c>
      <c r="Y80" s="59">
        <f t="shared" si="6"/>
        <v>9</v>
      </c>
      <c r="Z80" s="59">
        <f t="shared" si="7"/>
        <v>10</v>
      </c>
      <c r="AA80" s="98">
        <v>41</v>
      </c>
    </row>
    <row r="81" spans="1:27" s="8" customFormat="1" ht="35.1" customHeight="1" thickBot="1" x14ac:dyDescent="0.3">
      <c r="A81" s="69">
        <v>75</v>
      </c>
      <c r="B81" s="97">
        <v>2406284193</v>
      </c>
      <c r="C81" s="97" t="s">
        <v>149</v>
      </c>
      <c r="D81" s="70">
        <v>2</v>
      </c>
      <c r="E81" s="70">
        <v>2</v>
      </c>
      <c r="F81" s="70">
        <v>1</v>
      </c>
      <c r="G81" s="88">
        <v>3</v>
      </c>
      <c r="H81" s="70">
        <v>2</v>
      </c>
      <c r="I81" s="70">
        <v>2</v>
      </c>
      <c r="J81" s="85">
        <v>8</v>
      </c>
      <c r="K81" s="70">
        <v>1</v>
      </c>
      <c r="L81" s="70">
        <v>2</v>
      </c>
      <c r="M81" s="94">
        <v>3</v>
      </c>
      <c r="N81" s="70">
        <v>2</v>
      </c>
      <c r="O81" s="70">
        <v>1</v>
      </c>
      <c r="P81" s="71">
        <v>2</v>
      </c>
      <c r="Q81" s="70">
        <v>1</v>
      </c>
      <c r="R81" s="70">
        <v>1</v>
      </c>
      <c r="S81" s="85">
        <v>8</v>
      </c>
      <c r="T81" s="70">
        <v>1</v>
      </c>
      <c r="U81" s="94">
        <v>3</v>
      </c>
      <c r="V81" s="100" t="s">
        <v>68</v>
      </c>
      <c r="W81" s="59">
        <f t="shared" si="4"/>
        <v>13</v>
      </c>
      <c r="X81" s="59">
        <f t="shared" si="5"/>
        <v>12</v>
      </c>
      <c r="Y81" s="59">
        <f t="shared" si="6"/>
        <v>9</v>
      </c>
      <c r="Z81" s="59">
        <f t="shared" si="7"/>
        <v>11</v>
      </c>
      <c r="AA81" s="98">
        <v>45</v>
      </c>
    </row>
    <row r="82" spans="1:27" s="8" customFormat="1" ht="35.1" customHeight="1" thickBot="1" x14ac:dyDescent="0.3">
      <c r="A82" s="69">
        <v>76</v>
      </c>
      <c r="B82" s="97">
        <v>2406284194</v>
      </c>
      <c r="C82" s="97" t="s">
        <v>150</v>
      </c>
      <c r="D82" s="70">
        <v>2</v>
      </c>
      <c r="E82" s="70">
        <v>2</v>
      </c>
      <c r="F82" s="70">
        <v>1</v>
      </c>
      <c r="G82" s="88">
        <v>3</v>
      </c>
      <c r="H82" s="70">
        <v>2</v>
      </c>
      <c r="I82" s="70">
        <v>2</v>
      </c>
      <c r="J82" s="85">
        <v>7</v>
      </c>
      <c r="K82" s="70">
        <v>1</v>
      </c>
      <c r="L82" s="70">
        <v>2</v>
      </c>
      <c r="M82" s="94">
        <v>2</v>
      </c>
      <c r="N82" s="70">
        <v>2</v>
      </c>
      <c r="O82" s="70">
        <v>1</v>
      </c>
      <c r="P82" s="71">
        <v>2</v>
      </c>
      <c r="Q82" s="70">
        <v>2</v>
      </c>
      <c r="R82" s="70">
        <v>1</v>
      </c>
      <c r="S82" s="85">
        <v>6</v>
      </c>
      <c r="T82" s="70">
        <v>1</v>
      </c>
      <c r="U82" s="94">
        <v>2</v>
      </c>
      <c r="V82" s="100" t="s">
        <v>69</v>
      </c>
      <c r="W82" s="59">
        <f t="shared" si="4"/>
        <v>12</v>
      </c>
      <c r="X82" s="59">
        <f t="shared" si="5"/>
        <v>10</v>
      </c>
      <c r="Y82" s="59">
        <f t="shared" si="6"/>
        <v>9</v>
      </c>
      <c r="Z82" s="59">
        <f t="shared" si="7"/>
        <v>10</v>
      </c>
      <c r="AA82" s="98">
        <v>41</v>
      </c>
    </row>
    <row r="83" spans="1:27" s="8" customFormat="1" ht="35.1" customHeight="1" thickBot="1" x14ac:dyDescent="0.3">
      <c r="A83" s="69">
        <v>77</v>
      </c>
      <c r="B83" s="97">
        <v>2406284197</v>
      </c>
      <c r="C83" s="97" t="s">
        <v>151</v>
      </c>
      <c r="D83" s="70">
        <v>2</v>
      </c>
      <c r="E83" s="70">
        <v>2</v>
      </c>
      <c r="F83" s="70">
        <v>1</v>
      </c>
      <c r="G83" s="88">
        <v>3</v>
      </c>
      <c r="H83" s="70">
        <v>2</v>
      </c>
      <c r="I83" s="70">
        <v>2</v>
      </c>
      <c r="J83" s="85">
        <v>7</v>
      </c>
      <c r="K83" s="70">
        <v>1</v>
      </c>
      <c r="L83" s="70">
        <v>2</v>
      </c>
      <c r="M83" s="94">
        <v>2</v>
      </c>
      <c r="N83" s="70">
        <v>2</v>
      </c>
      <c r="O83" s="70">
        <v>1</v>
      </c>
      <c r="P83" s="71">
        <v>2</v>
      </c>
      <c r="Q83" s="70">
        <v>2</v>
      </c>
      <c r="R83" s="70">
        <v>1</v>
      </c>
      <c r="S83" s="85">
        <v>7</v>
      </c>
      <c r="T83" s="70">
        <v>1</v>
      </c>
      <c r="U83" s="94">
        <v>3</v>
      </c>
      <c r="V83" s="100" t="s">
        <v>69</v>
      </c>
      <c r="W83" s="59">
        <f t="shared" si="4"/>
        <v>12</v>
      </c>
      <c r="X83" s="59">
        <f t="shared" si="5"/>
        <v>12</v>
      </c>
      <c r="Y83" s="59">
        <f t="shared" si="6"/>
        <v>9</v>
      </c>
      <c r="Z83" s="59">
        <f t="shared" si="7"/>
        <v>10</v>
      </c>
      <c r="AA83" s="98">
        <v>43</v>
      </c>
    </row>
    <row r="84" spans="1:27" s="8" customFormat="1" ht="35.1" customHeight="1" thickBot="1" x14ac:dyDescent="0.3">
      <c r="A84" s="69">
        <v>78</v>
      </c>
      <c r="B84" s="97">
        <v>2406284200</v>
      </c>
      <c r="C84" s="97" t="s">
        <v>152</v>
      </c>
      <c r="D84" s="70">
        <v>2</v>
      </c>
      <c r="E84" s="70">
        <v>2</v>
      </c>
      <c r="F84" s="70">
        <v>1</v>
      </c>
      <c r="G84" s="88">
        <v>3</v>
      </c>
      <c r="H84" s="70">
        <v>2</v>
      </c>
      <c r="I84" s="70">
        <v>2</v>
      </c>
      <c r="J84" s="85">
        <v>8</v>
      </c>
      <c r="K84" s="70">
        <v>1</v>
      </c>
      <c r="L84" s="70">
        <v>2</v>
      </c>
      <c r="M84" s="94">
        <v>2</v>
      </c>
      <c r="N84" s="70">
        <v>2</v>
      </c>
      <c r="O84" s="70">
        <v>1</v>
      </c>
      <c r="P84" s="71">
        <v>2</v>
      </c>
      <c r="Q84" s="70">
        <v>2</v>
      </c>
      <c r="R84" s="70">
        <v>1</v>
      </c>
      <c r="S84" s="85">
        <v>10</v>
      </c>
      <c r="T84" s="70">
        <v>1</v>
      </c>
      <c r="U84" s="94">
        <v>2</v>
      </c>
      <c r="V84" s="100" t="s">
        <v>69</v>
      </c>
      <c r="W84" s="59">
        <f t="shared" si="4"/>
        <v>13</v>
      </c>
      <c r="X84" s="59">
        <f t="shared" si="5"/>
        <v>14</v>
      </c>
      <c r="Y84" s="59">
        <f t="shared" si="6"/>
        <v>9</v>
      </c>
      <c r="Z84" s="59">
        <f t="shared" si="7"/>
        <v>10</v>
      </c>
      <c r="AA84" s="98">
        <v>46</v>
      </c>
    </row>
    <row r="85" spans="1:27" s="8" customFormat="1" ht="35.1" customHeight="1" thickBot="1" x14ac:dyDescent="0.3">
      <c r="A85" s="69">
        <v>79</v>
      </c>
      <c r="B85" s="97">
        <v>2406284201</v>
      </c>
      <c r="C85" s="97" t="s">
        <v>153</v>
      </c>
      <c r="D85" s="70">
        <v>2</v>
      </c>
      <c r="E85" s="70">
        <v>2</v>
      </c>
      <c r="F85" s="70">
        <v>1</v>
      </c>
      <c r="G85" s="88">
        <v>3</v>
      </c>
      <c r="H85" s="70">
        <v>2</v>
      </c>
      <c r="I85" s="70">
        <v>2</v>
      </c>
      <c r="J85" s="85">
        <v>7</v>
      </c>
      <c r="K85" s="70">
        <v>1</v>
      </c>
      <c r="L85" s="70">
        <v>2</v>
      </c>
      <c r="M85" s="94">
        <v>2</v>
      </c>
      <c r="N85" s="70">
        <v>2</v>
      </c>
      <c r="O85" s="70">
        <v>1</v>
      </c>
      <c r="P85" s="71">
        <v>2</v>
      </c>
      <c r="Q85" s="70">
        <v>2</v>
      </c>
      <c r="R85" s="70">
        <v>1</v>
      </c>
      <c r="S85" s="85">
        <v>6</v>
      </c>
      <c r="T85" s="70">
        <v>1</v>
      </c>
      <c r="U85" s="94">
        <v>2</v>
      </c>
      <c r="V85" s="100" t="s">
        <v>68</v>
      </c>
      <c r="W85" s="59">
        <f t="shared" si="4"/>
        <v>12</v>
      </c>
      <c r="X85" s="59">
        <f t="shared" si="5"/>
        <v>10</v>
      </c>
      <c r="Y85" s="59">
        <f t="shared" si="6"/>
        <v>9</v>
      </c>
      <c r="Z85" s="59">
        <f t="shared" si="7"/>
        <v>10</v>
      </c>
      <c r="AA85" s="98">
        <v>41</v>
      </c>
    </row>
    <row r="86" spans="1:27" s="8" customFormat="1" ht="35.1" customHeight="1" thickBot="1" x14ac:dyDescent="0.3">
      <c r="A86" s="69">
        <v>80</v>
      </c>
      <c r="B86" s="97">
        <v>2406284202</v>
      </c>
      <c r="C86" s="97" t="s">
        <v>154</v>
      </c>
      <c r="D86" s="70">
        <v>2</v>
      </c>
      <c r="E86" s="70">
        <v>2</v>
      </c>
      <c r="F86" s="70">
        <v>1</v>
      </c>
      <c r="G86" s="88">
        <v>3</v>
      </c>
      <c r="H86" s="70">
        <v>2</v>
      </c>
      <c r="I86" s="70">
        <v>2</v>
      </c>
      <c r="J86" s="85">
        <v>7</v>
      </c>
      <c r="K86" s="70">
        <v>1</v>
      </c>
      <c r="L86" s="70">
        <v>2</v>
      </c>
      <c r="M86" s="94">
        <v>2</v>
      </c>
      <c r="N86" s="70">
        <v>2</v>
      </c>
      <c r="O86" s="70">
        <v>1</v>
      </c>
      <c r="P86" s="71">
        <v>2</v>
      </c>
      <c r="Q86" s="70">
        <v>2</v>
      </c>
      <c r="R86" s="70">
        <v>1</v>
      </c>
      <c r="S86" s="85">
        <v>6</v>
      </c>
      <c r="T86" s="70">
        <v>1</v>
      </c>
      <c r="U86" s="94">
        <v>2</v>
      </c>
      <c r="V86" s="100" t="s">
        <v>69</v>
      </c>
      <c r="W86" s="59">
        <f t="shared" si="4"/>
        <v>12</v>
      </c>
      <c r="X86" s="59">
        <f t="shared" si="5"/>
        <v>10</v>
      </c>
      <c r="Y86" s="59">
        <f t="shared" si="6"/>
        <v>9</v>
      </c>
      <c r="Z86" s="59">
        <f t="shared" si="7"/>
        <v>10</v>
      </c>
      <c r="AA86" s="98">
        <v>41</v>
      </c>
    </row>
    <row r="87" spans="1:27" s="8" customFormat="1" ht="35.1" customHeight="1" thickBot="1" x14ac:dyDescent="0.3">
      <c r="A87" s="69">
        <v>81</v>
      </c>
      <c r="B87" s="97">
        <v>2406284204</v>
      </c>
      <c r="C87" s="97" t="s">
        <v>155</v>
      </c>
      <c r="D87" s="70">
        <v>2</v>
      </c>
      <c r="E87" s="70">
        <v>2</v>
      </c>
      <c r="F87" s="70">
        <v>1</v>
      </c>
      <c r="G87" s="88">
        <v>3</v>
      </c>
      <c r="H87" s="70">
        <v>2</v>
      </c>
      <c r="I87" s="70">
        <v>2</v>
      </c>
      <c r="J87" s="85">
        <v>6</v>
      </c>
      <c r="K87" s="70">
        <v>1</v>
      </c>
      <c r="L87" s="70">
        <v>2</v>
      </c>
      <c r="M87" s="94">
        <v>3</v>
      </c>
      <c r="N87" s="70">
        <v>2</v>
      </c>
      <c r="O87" s="70">
        <v>1</v>
      </c>
      <c r="P87" s="71">
        <v>2</v>
      </c>
      <c r="Q87" s="70">
        <v>2</v>
      </c>
      <c r="R87" s="70">
        <v>1</v>
      </c>
      <c r="S87" s="85">
        <v>7</v>
      </c>
      <c r="T87" s="70">
        <v>1</v>
      </c>
      <c r="U87" s="94">
        <v>2</v>
      </c>
      <c r="V87" s="100" t="s">
        <v>68</v>
      </c>
      <c r="W87" s="59">
        <f t="shared" si="4"/>
        <v>11</v>
      </c>
      <c r="X87" s="59">
        <f t="shared" si="5"/>
        <v>11</v>
      </c>
      <c r="Y87" s="59">
        <f t="shared" si="6"/>
        <v>9</v>
      </c>
      <c r="Z87" s="59">
        <f t="shared" si="7"/>
        <v>11</v>
      </c>
      <c r="AA87" s="98">
        <v>42</v>
      </c>
    </row>
    <row r="88" spans="1:27" s="8" customFormat="1" ht="35.1" customHeight="1" thickBot="1" x14ac:dyDescent="0.3">
      <c r="A88" s="69">
        <v>82</v>
      </c>
      <c r="B88" s="97">
        <v>2406284206</v>
      </c>
      <c r="C88" s="97" t="s">
        <v>156</v>
      </c>
      <c r="D88" s="70">
        <v>2</v>
      </c>
      <c r="E88" s="70">
        <v>2</v>
      </c>
      <c r="F88" s="70">
        <v>1</v>
      </c>
      <c r="G88" s="88">
        <v>3</v>
      </c>
      <c r="H88" s="70">
        <v>2</v>
      </c>
      <c r="I88" s="70">
        <v>2</v>
      </c>
      <c r="J88" s="85">
        <v>7</v>
      </c>
      <c r="K88" s="70">
        <v>1</v>
      </c>
      <c r="L88" s="70">
        <v>2</v>
      </c>
      <c r="M88" s="94">
        <v>2</v>
      </c>
      <c r="N88" s="70">
        <v>2</v>
      </c>
      <c r="O88" s="70">
        <v>1</v>
      </c>
      <c r="P88" s="71">
        <v>2</v>
      </c>
      <c r="Q88" s="70">
        <v>2</v>
      </c>
      <c r="R88" s="70">
        <v>1</v>
      </c>
      <c r="S88" s="85">
        <v>6</v>
      </c>
      <c r="T88" s="70">
        <v>1</v>
      </c>
      <c r="U88" s="94">
        <v>2</v>
      </c>
      <c r="V88" s="100" t="s">
        <v>69</v>
      </c>
      <c r="W88" s="59">
        <f t="shared" si="4"/>
        <v>12</v>
      </c>
      <c r="X88" s="59">
        <f t="shared" si="5"/>
        <v>10</v>
      </c>
      <c r="Y88" s="59">
        <f t="shared" si="6"/>
        <v>9</v>
      </c>
      <c r="Z88" s="59">
        <f t="shared" si="7"/>
        <v>10</v>
      </c>
      <c r="AA88" s="98">
        <v>41</v>
      </c>
    </row>
    <row r="89" spans="1:27" s="8" customFormat="1" ht="35.1" customHeight="1" thickBot="1" x14ac:dyDescent="0.3">
      <c r="A89" s="69">
        <v>83</v>
      </c>
      <c r="B89" s="97">
        <v>2406284209</v>
      </c>
      <c r="C89" s="97" t="s">
        <v>157</v>
      </c>
      <c r="D89" s="70">
        <v>2</v>
      </c>
      <c r="E89" s="70">
        <v>2</v>
      </c>
      <c r="F89" s="70">
        <v>1</v>
      </c>
      <c r="G89" s="88">
        <v>3</v>
      </c>
      <c r="H89" s="70">
        <v>2</v>
      </c>
      <c r="I89" s="70">
        <v>2</v>
      </c>
      <c r="J89" s="85">
        <v>8</v>
      </c>
      <c r="K89" s="70">
        <v>1</v>
      </c>
      <c r="L89" s="70">
        <v>2</v>
      </c>
      <c r="M89" s="94">
        <v>3</v>
      </c>
      <c r="N89" s="70">
        <v>2</v>
      </c>
      <c r="O89" s="70">
        <v>1</v>
      </c>
      <c r="P89" s="71">
        <v>2</v>
      </c>
      <c r="Q89" s="70">
        <v>1</v>
      </c>
      <c r="R89" s="70">
        <v>1</v>
      </c>
      <c r="S89" s="85">
        <v>8</v>
      </c>
      <c r="T89" s="70">
        <v>1</v>
      </c>
      <c r="U89" s="94">
        <v>3</v>
      </c>
      <c r="V89" s="100" t="s">
        <v>72</v>
      </c>
      <c r="W89" s="59">
        <f t="shared" si="4"/>
        <v>13</v>
      </c>
      <c r="X89" s="59">
        <f t="shared" si="5"/>
        <v>12</v>
      </c>
      <c r="Y89" s="59">
        <f t="shared" si="6"/>
        <v>9</v>
      </c>
      <c r="Z89" s="59">
        <f t="shared" si="7"/>
        <v>11</v>
      </c>
      <c r="AA89" s="98">
        <v>45</v>
      </c>
    </row>
    <row r="90" spans="1:27" s="8" customFormat="1" ht="35.1" customHeight="1" thickBot="1" x14ac:dyDescent="0.3">
      <c r="A90" s="69">
        <v>84</v>
      </c>
      <c r="B90" s="97">
        <v>2406284210</v>
      </c>
      <c r="C90" s="97" t="s">
        <v>158</v>
      </c>
      <c r="D90" s="70">
        <v>2</v>
      </c>
      <c r="E90" s="70">
        <v>2</v>
      </c>
      <c r="F90" s="70">
        <v>1</v>
      </c>
      <c r="G90" s="88">
        <v>3</v>
      </c>
      <c r="H90" s="70">
        <v>2</v>
      </c>
      <c r="I90" s="70">
        <v>2</v>
      </c>
      <c r="J90" s="85">
        <v>8</v>
      </c>
      <c r="K90" s="70">
        <v>1</v>
      </c>
      <c r="L90" s="70">
        <v>2</v>
      </c>
      <c r="M90" s="94">
        <v>3</v>
      </c>
      <c r="N90" s="70">
        <v>2</v>
      </c>
      <c r="O90" s="70">
        <v>1</v>
      </c>
      <c r="P90" s="71">
        <v>2</v>
      </c>
      <c r="Q90" s="70">
        <v>1</v>
      </c>
      <c r="R90" s="70">
        <v>1</v>
      </c>
      <c r="S90" s="85">
        <v>8</v>
      </c>
      <c r="T90" s="70">
        <v>1</v>
      </c>
      <c r="U90" s="94">
        <v>3</v>
      </c>
      <c r="V90" s="100" t="s">
        <v>72</v>
      </c>
      <c r="W90" s="59">
        <f t="shared" si="4"/>
        <v>13</v>
      </c>
      <c r="X90" s="59">
        <f t="shared" si="5"/>
        <v>12</v>
      </c>
      <c r="Y90" s="59">
        <f t="shared" si="6"/>
        <v>9</v>
      </c>
      <c r="Z90" s="59">
        <f t="shared" si="7"/>
        <v>11</v>
      </c>
      <c r="AA90" s="98">
        <v>45</v>
      </c>
    </row>
    <row r="91" spans="1:27" s="8" customFormat="1" ht="35.1" customHeight="1" thickBot="1" x14ac:dyDescent="0.3">
      <c r="A91" s="69">
        <v>85</v>
      </c>
      <c r="B91" s="97">
        <v>2406284212</v>
      </c>
      <c r="C91" s="97" t="s">
        <v>159</v>
      </c>
      <c r="D91" s="70">
        <v>2</v>
      </c>
      <c r="E91" s="70">
        <v>2</v>
      </c>
      <c r="F91" s="70">
        <v>1</v>
      </c>
      <c r="G91" s="88">
        <v>3</v>
      </c>
      <c r="H91" s="70">
        <v>2</v>
      </c>
      <c r="I91" s="70">
        <v>2</v>
      </c>
      <c r="J91" s="85">
        <v>7</v>
      </c>
      <c r="K91" s="70">
        <v>1</v>
      </c>
      <c r="L91" s="70">
        <v>2</v>
      </c>
      <c r="M91" s="94">
        <v>2</v>
      </c>
      <c r="N91" s="70">
        <v>2</v>
      </c>
      <c r="O91" s="70">
        <v>1</v>
      </c>
      <c r="P91" s="71">
        <v>2</v>
      </c>
      <c r="Q91" s="70">
        <v>2</v>
      </c>
      <c r="R91" s="70">
        <v>1</v>
      </c>
      <c r="S91" s="85">
        <v>6</v>
      </c>
      <c r="T91" s="70">
        <v>1</v>
      </c>
      <c r="U91" s="94">
        <v>2</v>
      </c>
      <c r="V91" s="100" t="s">
        <v>69</v>
      </c>
      <c r="W91" s="59"/>
      <c r="X91" s="59"/>
      <c r="Y91" s="59"/>
      <c r="Z91" s="59"/>
      <c r="AA91" s="98">
        <v>41</v>
      </c>
    </row>
    <row r="92" spans="1:27" s="8" customFormat="1" ht="35.1" customHeight="1" thickBot="1" x14ac:dyDescent="0.3">
      <c r="A92" s="69">
        <v>86</v>
      </c>
      <c r="B92" s="97">
        <v>2406284215</v>
      </c>
      <c r="C92" s="97" t="s">
        <v>160</v>
      </c>
      <c r="D92" s="70">
        <v>2</v>
      </c>
      <c r="E92" s="70">
        <v>2</v>
      </c>
      <c r="F92" s="70">
        <v>1</v>
      </c>
      <c r="G92" s="88">
        <v>3</v>
      </c>
      <c r="H92" s="70">
        <v>2</v>
      </c>
      <c r="I92" s="70">
        <v>2</v>
      </c>
      <c r="J92" s="85">
        <v>8</v>
      </c>
      <c r="K92" s="70">
        <v>1</v>
      </c>
      <c r="L92" s="70">
        <v>2</v>
      </c>
      <c r="M92" s="94">
        <v>3</v>
      </c>
      <c r="N92" s="70">
        <v>2</v>
      </c>
      <c r="O92" s="70">
        <v>1</v>
      </c>
      <c r="P92" s="71">
        <v>2</v>
      </c>
      <c r="Q92" s="70">
        <v>1</v>
      </c>
      <c r="R92" s="70">
        <v>1</v>
      </c>
      <c r="S92" s="85">
        <v>8</v>
      </c>
      <c r="T92" s="70">
        <v>1</v>
      </c>
      <c r="U92" s="94">
        <v>3</v>
      </c>
      <c r="V92" s="100" t="s">
        <v>69</v>
      </c>
      <c r="W92" s="59"/>
      <c r="X92" s="59"/>
      <c r="Y92" s="59"/>
      <c r="Z92" s="59"/>
      <c r="AA92" s="98">
        <v>45</v>
      </c>
    </row>
    <row r="93" spans="1:27" s="8" customFormat="1" ht="35.1" customHeight="1" thickBot="1" x14ac:dyDescent="0.3">
      <c r="A93" s="69">
        <v>87</v>
      </c>
      <c r="B93" s="97">
        <v>2406284216</v>
      </c>
      <c r="C93" s="97" t="s">
        <v>161</v>
      </c>
      <c r="D93" s="70">
        <v>2</v>
      </c>
      <c r="E93" s="70">
        <v>2</v>
      </c>
      <c r="F93" s="70">
        <v>1</v>
      </c>
      <c r="G93" s="88">
        <v>3</v>
      </c>
      <c r="H93" s="70">
        <v>2</v>
      </c>
      <c r="I93" s="70">
        <v>2</v>
      </c>
      <c r="J93" s="85">
        <v>7</v>
      </c>
      <c r="K93" s="70">
        <v>1</v>
      </c>
      <c r="L93" s="70">
        <v>2</v>
      </c>
      <c r="M93" s="94">
        <v>2</v>
      </c>
      <c r="N93" s="70">
        <v>2</v>
      </c>
      <c r="O93" s="70">
        <v>1</v>
      </c>
      <c r="P93" s="71">
        <v>2</v>
      </c>
      <c r="Q93" s="70">
        <v>2</v>
      </c>
      <c r="R93" s="70">
        <v>1</v>
      </c>
      <c r="S93" s="85">
        <v>6</v>
      </c>
      <c r="T93" s="70">
        <v>1</v>
      </c>
      <c r="U93" s="94">
        <v>2</v>
      </c>
      <c r="V93" s="100" t="s">
        <v>68</v>
      </c>
      <c r="W93" s="59"/>
      <c r="X93" s="59"/>
      <c r="Y93" s="59"/>
      <c r="Z93" s="59"/>
      <c r="AA93" s="98">
        <v>41</v>
      </c>
    </row>
    <row r="94" spans="1:27" s="8" customFormat="1" ht="35.1" customHeight="1" thickBot="1" x14ac:dyDescent="0.3">
      <c r="A94" s="69">
        <v>88</v>
      </c>
      <c r="B94" s="97">
        <v>2406284219</v>
      </c>
      <c r="C94" s="97" t="s">
        <v>162</v>
      </c>
      <c r="D94" s="70">
        <v>2</v>
      </c>
      <c r="E94" s="70">
        <v>2</v>
      </c>
      <c r="F94" s="70">
        <v>1</v>
      </c>
      <c r="G94" s="88">
        <v>3</v>
      </c>
      <c r="H94" s="70">
        <v>2</v>
      </c>
      <c r="I94" s="70">
        <v>2</v>
      </c>
      <c r="J94" s="85">
        <v>8</v>
      </c>
      <c r="K94" s="70">
        <v>1</v>
      </c>
      <c r="L94" s="70">
        <v>2</v>
      </c>
      <c r="M94" s="94">
        <v>2</v>
      </c>
      <c r="N94" s="70">
        <v>2</v>
      </c>
      <c r="O94" s="70">
        <v>1</v>
      </c>
      <c r="P94" s="71">
        <v>2</v>
      </c>
      <c r="Q94" s="70">
        <v>2</v>
      </c>
      <c r="R94" s="70">
        <v>1</v>
      </c>
      <c r="S94" s="85">
        <v>10</v>
      </c>
      <c r="T94" s="70">
        <v>1</v>
      </c>
      <c r="U94" s="94">
        <v>2</v>
      </c>
      <c r="V94" s="100" t="s">
        <v>69</v>
      </c>
      <c r="W94" s="59"/>
      <c r="X94" s="59"/>
      <c r="Y94" s="59"/>
      <c r="Z94" s="59"/>
      <c r="AA94" s="98">
        <v>46</v>
      </c>
    </row>
    <row r="95" spans="1:27" s="8" customFormat="1" ht="35.1" customHeight="1" thickBot="1" x14ac:dyDescent="0.3">
      <c r="A95" s="69">
        <v>89</v>
      </c>
      <c r="B95" s="97">
        <v>2406284220</v>
      </c>
      <c r="C95" s="97" t="s">
        <v>163</v>
      </c>
      <c r="D95" s="70">
        <v>2</v>
      </c>
      <c r="E95" s="70">
        <v>2</v>
      </c>
      <c r="F95" s="70">
        <v>1</v>
      </c>
      <c r="G95" s="88">
        <v>3</v>
      </c>
      <c r="H95" s="70">
        <v>2</v>
      </c>
      <c r="I95" s="70">
        <v>2</v>
      </c>
      <c r="J95" s="85">
        <v>7</v>
      </c>
      <c r="K95" s="70">
        <v>1</v>
      </c>
      <c r="L95" s="70">
        <v>2</v>
      </c>
      <c r="M95" s="94">
        <v>2</v>
      </c>
      <c r="N95" s="70">
        <v>2</v>
      </c>
      <c r="O95" s="70">
        <v>1</v>
      </c>
      <c r="P95" s="71">
        <v>2</v>
      </c>
      <c r="Q95" s="70">
        <v>2</v>
      </c>
      <c r="R95" s="70">
        <v>1</v>
      </c>
      <c r="S95" s="85">
        <v>7</v>
      </c>
      <c r="T95" s="70">
        <v>1</v>
      </c>
      <c r="U95" s="94">
        <v>3</v>
      </c>
      <c r="V95" s="100" t="s">
        <v>69</v>
      </c>
      <c r="W95" s="59"/>
      <c r="X95" s="59"/>
      <c r="Y95" s="59"/>
      <c r="Z95" s="59"/>
      <c r="AA95" s="98">
        <v>43</v>
      </c>
    </row>
    <row r="96" spans="1:27" s="8" customFormat="1" ht="35.1" customHeight="1" thickBot="1" x14ac:dyDescent="0.3">
      <c r="A96" s="69">
        <v>90</v>
      </c>
      <c r="B96" s="97">
        <v>2406284222</v>
      </c>
      <c r="C96" s="97" t="s">
        <v>164</v>
      </c>
      <c r="D96" s="70">
        <v>2</v>
      </c>
      <c r="E96" s="70">
        <v>2</v>
      </c>
      <c r="F96" s="70">
        <v>1</v>
      </c>
      <c r="G96" s="88">
        <v>3</v>
      </c>
      <c r="H96" s="70">
        <v>2</v>
      </c>
      <c r="I96" s="70">
        <v>2</v>
      </c>
      <c r="J96" s="85">
        <v>7</v>
      </c>
      <c r="K96" s="70">
        <v>1</v>
      </c>
      <c r="L96" s="70">
        <v>2</v>
      </c>
      <c r="M96" s="94">
        <v>2</v>
      </c>
      <c r="N96" s="70">
        <v>2</v>
      </c>
      <c r="O96" s="70">
        <v>1</v>
      </c>
      <c r="P96" s="71">
        <v>2</v>
      </c>
      <c r="Q96" s="70">
        <v>2</v>
      </c>
      <c r="R96" s="70">
        <v>1</v>
      </c>
      <c r="S96" s="85">
        <v>7</v>
      </c>
      <c r="T96" s="70">
        <v>1</v>
      </c>
      <c r="U96" s="94">
        <v>3</v>
      </c>
      <c r="V96" s="100" t="s">
        <v>69</v>
      </c>
      <c r="W96" s="59"/>
      <c r="X96" s="59"/>
      <c r="Y96" s="59"/>
      <c r="Z96" s="59"/>
      <c r="AA96" s="98">
        <v>43</v>
      </c>
    </row>
    <row r="97" spans="1:27" s="8" customFormat="1" ht="35.1" customHeight="1" thickBot="1" x14ac:dyDescent="0.3">
      <c r="A97" s="69">
        <v>91</v>
      </c>
      <c r="B97" s="97">
        <v>2406284225</v>
      </c>
      <c r="C97" s="97" t="s">
        <v>165</v>
      </c>
      <c r="D97" s="70">
        <v>2</v>
      </c>
      <c r="E97" s="70">
        <v>2</v>
      </c>
      <c r="F97" s="70">
        <v>1</v>
      </c>
      <c r="G97" s="88">
        <v>3</v>
      </c>
      <c r="H97" s="70">
        <v>2</v>
      </c>
      <c r="I97" s="70">
        <v>2</v>
      </c>
      <c r="J97" s="85">
        <v>8</v>
      </c>
      <c r="K97" s="70">
        <v>1</v>
      </c>
      <c r="L97" s="70">
        <v>2</v>
      </c>
      <c r="M97" s="94">
        <v>3</v>
      </c>
      <c r="N97" s="70">
        <v>2</v>
      </c>
      <c r="O97" s="70">
        <v>1</v>
      </c>
      <c r="P97" s="71">
        <v>2</v>
      </c>
      <c r="Q97" s="70">
        <v>1</v>
      </c>
      <c r="R97" s="70">
        <v>1</v>
      </c>
      <c r="S97" s="85">
        <v>8</v>
      </c>
      <c r="T97" s="70">
        <v>1</v>
      </c>
      <c r="U97" s="94">
        <v>3</v>
      </c>
      <c r="V97" s="100" t="s">
        <v>72</v>
      </c>
      <c r="W97" s="59"/>
      <c r="X97" s="59"/>
      <c r="Y97" s="59"/>
      <c r="Z97" s="59"/>
      <c r="AA97" s="98">
        <v>45</v>
      </c>
    </row>
    <row r="98" spans="1:27" s="8" customFormat="1" ht="35.1" customHeight="1" thickBot="1" x14ac:dyDescent="0.3">
      <c r="A98" s="69">
        <v>92</v>
      </c>
      <c r="B98" s="97">
        <v>2406284231</v>
      </c>
      <c r="C98" s="97" t="s">
        <v>166</v>
      </c>
      <c r="D98" s="70">
        <v>2</v>
      </c>
      <c r="E98" s="70">
        <v>2</v>
      </c>
      <c r="F98" s="70">
        <v>1</v>
      </c>
      <c r="G98" s="88">
        <v>3</v>
      </c>
      <c r="H98" s="70">
        <v>2</v>
      </c>
      <c r="I98" s="70">
        <v>2</v>
      </c>
      <c r="J98" s="85">
        <v>7</v>
      </c>
      <c r="K98" s="70">
        <v>1</v>
      </c>
      <c r="L98" s="70">
        <v>2</v>
      </c>
      <c r="M98" s="94">
        <v>3</v>
      </c>
      <c r="N98" s="70">
        <v>2</v>
      </c>
      <c r="O98" s="70">
        <v>1</v>
      </c>
      <c r="P98" s="71">
        <v>2</v>
      </c>
      <c r="Q98" s="70">
        <v>2</v>
      </c>
      <c r="R98" s="70">
        <v>1</v>
      </c>
      <c r="S98" s="85">
        <v>7</v>
      </c>
      <c r="T98" s="70">
        <v>1</v>
      </c>
      <c r="U98" s="94">
        <v>3</v>
      </c>
      <c r="V98" s="100" t="s">
        <v>68</v>
      </c>
      <c r="W98" s="59"/>
      <c r="X98" s="59"/>
      <c r="Y98" s="59"/>
      <c r="Z98" s="59"/>
      <c r="AA98" s="98">
        <v>44</v>
      </c>
    </row>
    <row r="99" spans="1:27" s="8" customFormat="1" ht="35.1" customHeight="1" thickBot="1" x14ac:dyDescent="0.3">
      <c r="A99" s="69">
        <v>93</v>
      </c>
      <c r="B99" s="97">
        <v>2406284237</v>
      </c>
      <c r="C99" s="97" t="s">
        <v>167</v>
      </c>
      <c r="D99" s="70">
        <v>2</v>
      </c>
      <c r="E99" s="70">
        <v>2</v>
      </c>
      <c r="F99" s="70">
        <v>1</v>
      </c>
      <c r="G99" s="88">
        <v>3</v>
      </c>
      <c r="H99" s="70">
        <v>2</v>
      </c>
      <c r="I99" s="70">
        <v>2</v>
      </c>
      <c r="J99" s="85">
        <v>7</v>
      </c>
      <c r="K99" s="70">
        <v>1</v>
      </c>
      <c r="L99" s="70">
        <v>2</v>
      </c>
      <c r="M99" s="94">
        <v>2</v>
      </c>
      <c r="N99" s="70">
        <v>2</v>
      </c>
      <c r="O99" s="70">
        <v>1</v>
      </c>
      <c r="P99" s="71">
        <v>2</v>
      </c>
      <c r="Q99" s="70">
        <v>2</v>
      </c>
      <c r="R99" s="70">
        <v>1</v>
      </c>
      <c r="S99" s="85">
        <v>6</v>
      </c>
      <c r="T99" s="70">
        <v>1</v>
      </c>
      <c r="U99" s="94">
        <v>2</v>
      </c>
      <c r="V99" s="100" t="s">
        <v>68</v>
      </c>
      <c r="W99" s="59"/>
      <c r="X99" s="59"/>
      <c r="Y99" s="59"/>
      <c r="Z99" s="59"/>
      <c r="AA99" s="98">
        <v>41</v>
      </c>
    </row>
    <row r="100" spans="1:27" s="8" customFormat="1" ht="35.1" customHeight="1" thickBot="1" x14ac:dyDescent="0.3">
      <c r="A100" s="69">
        <v>94</v>
      </c>
      <c r="B100" s="97">
        <v>2406284242</v>
      </c>
      <c r="C100" s="97" t="s">
        <v>168</v>
      </c>
      <c r="D100" s="70">
        <v>2</v>
      </c>
      <c r="E100" s="70">
        <v>2</v>
      </c>
      <c r="F100" s="70">
        <v>1</v>
      </c>
      <c r="G100" s="88">
        <v>3</v>
      </c>
      <c r="H100" s="70">
        <v>2</v>
      </c>
      <c r="I100" s="70">
        <v>2</v>
      </c>
      <c r="J100" s="85">
        <v>10</v>
      </c>
      <c r="K100" s="70">
        <v>1</v>
      </c>
      <c r="L100" s="70">
        <v>1</v>
      </c>
      <c r="M100" s="94">
        <v>3</v>
      </c>
      <c r="N100" s="70">
        <v>2</v>
      </c>
      <c r="O100" s="70">
        <v>1</v>
      </c>
      <c r="P100" s="71">
        <v>1</v>
      </c>
      <c r="Q100" s="70">
        <v>2</v>
      </c>
      <c r="R100" s="70">
        <v>1</v>
      </c>
      <c r="S100" s="85">
        <v>10</v>
      </c>
      <c r="T100" s="70">
        <v>1</v>
      </c>
      <c r="U100" s="94">
        <v>3</v>
      </c>
      <c r="V100" s="100" t="s">
        <v>69</v>
      </c>
      <c r="W100" s="59"/>
      <c r="X100" s="59"/>
      <c r="Y100" s="59"/>
      <c r="Z100" s="59"/>
      <c r="AA100" s="98">
        <v>48</v>
      </c>
    </row>
    <row r="101" spans="1:27" s="8" customFormat="1" ht="35.1" customHeight="1" thickBot="1" x14ac:dyDescent="0.3">
      <c r="A101" s="69">
        <v>95</v>
      </c>
      <c r="B101" s="97">
        <v>2406284243</v>
      </c>
      <c r="C101" s="97" t="s">
        <v>169</v>
      </c>
      <c r="D101" s="70">
        <v>2</v>
      </c>
      <c r="E101" s="70">
        <v>2</v>
      </c>
      <c r="F101" s="70">
        <v>1</v>
      </c>
      <c r="G101" s="88">
        <v>3</v>
      </c>
      <c r="H101" s="70">
        <v>2</v>
      </c>
      <c r="I101" s="70">
        <v>2</v>
      </c>
      <c r="J101" s="85">
        <v>8</v>
      </c>
      <c r="K101" s="70">
        <v>1</v>
      </c>
      <c r="L101" s="70">
        <v>2</v>
      </c>
      <c r="M101" s="94">
        <v>2</v>
      </c>
      <c r="N101" s="70">
        <v>2</v>
      </c>
      <c r="O101" s="70">
        <v>1</v>
      </c>
      <c r="P101" s="71">
        <v>2</v>
      </c>
      <c r="Q101" s="70">
        <v>2</v>
      </c>
      <c r="R101" s="70">
        <v>1</v>
      </c>
      <c r="S101" s="85">
        <v>10</v>
      </c>
      <c r="T101" s="70">
        <v>1</v>
      </c>
      <c r="U101" s="94">
        <v>2</v>
      </c>
      <c r="V101" s="100" t="s">
        <v>69</v>
      </c>
      <c r="W101" s="59"/>
      <c r="X101" s="59"/>
      <c r="Y101" s="59"/>
      <c r="Z101" s="59"/>
      <c r="AA101" s="98">
        <v>46</v>
      </c>
    </row>
    <row r="102" spans="1:27" s="8" customFormat="1" ht="35.1" customHeight="1" thickBot="1" x14ac:dyDescent="0.3">
      <c r="A102" s="69">
        <v>96</v>
      </c>
      <c r="B102" s="97">
        <v>2406284244</v>
      </c>
      <c r="C102" s="97" t="s">
        <v>170</v>
      </c>
      <c r="D102" s="70">
        <v>2</v>
      </c>
      <c r="E102" s="70">
        <v>2</v>
      </c>
      <c r="F102" s="70">
        <v>1</v>
      </c>
      <c r="G102" s="88">
        <v>3</v>
      </c>
      <c r="H102" s="70">
        <v>2</v>
      </c>
      <c r="I102" s="70">
        <v>2</v>
      </c>
      <c r="J102" s="85">
        <v>8</v>
      </c>
      <c r="K102" s="70">
        <v>1</v>
      </c>
      <c r="L102" s="70">
        <v>2</v>
      </c>
      <c r="M102" s="94">
        <v>3</v>
      </c>
      <c r="N102" s="70">
        <v>2</v>
      </c>
      <c r="O102" s="70">
        <v>1</v>
      </c>
      <c r="P102" s="71">
        <v>2</v>
      </c>
      <c r="Q102" s="70">
        <v>2</v>
      </c>
      <c r="R102" s="70">
        <v>1</v>
      </c>
      <c r="S102" s="85">
        <v>9</v>
      </c>
      <c r="T102" s="70">
        <v>1</v>
      </c>
      <c r="U102" s="94">
        <v>3</v>
      </c>
      <c r="V102" s="100" t="s">
        <v>69</v>
      </c>
      <c r="W102" s="59"/>
      <c r="X102" s="59"/>
      <c r="Y102" s="59"/>
      <c r="Z102" s="59"/>
      <c r="AA102" s="98">
        <v>47</v>
      </c>
    </row>
    <row r="103" spans="1:27" s="8" customFormat="1" ht="35.1" customHeight="1" thickBot="1" x14ac:dyDescent="0.3">
      <c r="A103" s="69">
        <v>97</v>
      </c>
      <c r="B103" s="97">
        <v>2406284245</v>
      </c>
      <c r="C103" s="97" t="s">
        <v>171</v>
      </c>
      <c r="D103" s="70">
        <v>2</v>
      </c>
      <c r="E103" s="70">
        <v>2</v>
      </c>
      <c r="F103" s="70">
        <v>1</v>
      </c>
      <c r="G103" s="88">
        <v>3</v>
      </c>
      <c r="H103" s="70">
        <v>2</v>
      </c>
      <c r="I103" s="70">
        <v>2</v>
      </c>
      <c r="J103" s="85">
        <v>7</v>
      </c>
      <c r="K103" s="70">
        <v>1</v>
      </c>
      <c r="L103" s="70">
        <v>2</v>
      </c>
      <c r="M103" s="94">
        <v>3</v>
      </c>
      <c r="N103" s="70">
        <v>2</v>
      </c>
      <c r="O103" s="70">
        <v>1</v>
      </c>
      <c r="P103" s="71">
        <v>2</v>
      </c>
      <c r="Q103" s="70">
        <v>2</v>
      </c>
      <c r="R103" s="70">
        <v>1</v>
      </c>
      <c r="S103" s="85">
        <v>7</v>
      </c>
      <c r="T103" s="70">
        <v>1</v>
      </c>
      <c r="U103" s="94">
        <v>3</v>
      </c>
      <c r="V103" s="100" t="s">
        <v>69</v>
      </c>
      <c r="W103" s="59"/>
      <c r="X103" s="59"/>
      <c r="Y103" s="59"/>
      <c r="Z103" s="59"/>
      <c r="AA103" s="98">
        <v>44</v>
      </c>
    </row>
    <row r="104" spans="1:27" s="8" customFormat="1" ht="35.1" customHeight="1" thickBot="1" x14ac:dyDescent="0.3">
      <c r="A104" s="69">
        <v>98</v>
      </c>
      <c r="B104" s="97">
        <v>2406284247</v>
      </c>
      <c r="C104" s="97" t="s">
        <v>172</v>
      </c>
      <c r="D104" s="70">
        <v>2</v>
      </c>
      <c r="E104" s="70">
        <v>2</v>
      </c>
      <c r="F104" s="70">
        <v>1</v>
      </c>
      <c r="G104" s="88">
        <v>3</v>
      </c>
      <c r="H104" s="70">
        <v>2</v>
      </c>
      <c r="I104" s="70">
        <v>2</v>
      </c>
      <c r="J104" s="85">
        <v>10</v>
      </c>
      <c r="K104" s="70">
        <v>1</v>
      </c>
      <c r="L104" s="70">
        <v>1</v>
      </c>
      <c r="M104" s="94">
        <v>3</v>
      </c>
      <c r="N104" s="70">
        <v>2</v>
      </c>
      <c r="O104" s="70">
        <v>1</v>
      </c>
      <c r="P104" s="71">
        <v>1</v>
      </c>
      <c r="Q104" s="70">
        <v>2</v>
      </c>
      <c r="R104" s="70">
        <v>1</v>
      </c>
      <c r="S104" s="85">
        <v>10</v>
      </c>
      <c r="T104" s="70">
        <v>1</v>
      </c>
      <c r="U104" s="94">
        <v>3</v>
      </c>
      <c r="V104" s="100" t="s">
        <v>69</v>
      </c>
      <c r="W104" s="59"/>
      <c r="X104" s="59"/>
      <c r="Y104" s="59"/>
      <c r="Z104" s="59"/>
      <c r="AA104" s="98">
        <v>48</v>
      </c>
    </row>
    <row r="105" spans="1:27" s="8" customFormat="1" ht="35.1" customHeight="1" thickBot="1" x14ac:dyDescent="0.3">
      <c r="A105" s="69">
        <v>99</v>
      </c>
      <c r="B105" s="97">
        <v>2406284250</v>
      </c>
      <c r="C105" s="97" t="s">
        <v>173</v>
      </c>
      <c r="D105" s="70">
        <v>2</v>
      </c>
      <c r="E105" s="70">
        <v>2</v>
      </c>
      <c r="F105" s="70">
        <v>1</v>
      </c>
      <c r="G105" s="88">
        <v>3</v>
      </c>
      <c r="H105" s="70">
        <v>2</v>
      </c>
      <c r="I105" s="70">
        <v>2</v>
      </c>
      <c r="J105" s="85">
        <v>8</v>
      </c>
      <c r="K105" s="70">
        <v>1</v>
      </c>
      <c r="L105" s="70">
        <v>2</v>
      </c>
      <c r="M105" s="94">
        <v>2</v>
      </c>
      <c r="N105" s="70">
        <v>2</v>
      </c>
      <c r="O105" s="70">
        <v>1</v>
      </c>
      <c r="P105" s="71">
        <v>2</v>
      </c>
      <c r="Q105" s="70">
        <v>2</v>
      </c>
      <c r="R105" s="70">
        <v>1</v>
      </c>
      <c r="S105" s="85">
        <v>10</v>
      </c>
      <c r="T105" s="70">
        <v>1</v>
      </c>
      <c r="U105" s="94">
        <v>2</v>
      </c>
      <c r="V105" s="100" t="s">
        <v>72</v>
      </c>
      <c r="W105" s="59"/>
      <c r="X105" s="59"/>
      <c r="Y105" s="59"/>
      <c r="Z105" s="59"/>
      <c r="AA105" s="98">
        <v>46</v>
      </c>
    </row>
    <row r="106" spans="1:27" s="8" customFormat="1" ht="35.1" customHeight="1" thickBot="1" x14ac:dyDescent="0.3">
      <c r="A106" s="69">
        <v>100</v>
      </c>
      <c r="B106" s="97">
        <v>2406284252</v>
      </c>
      <c r="C106" s="97" t="s">
        <v>174</v>
      </c>
      <c r="D106" s="70">
        <v>2</v>
      </c>
      <c r="E106" s="70">
        <v>2</v>
      </c>
      <c r="F106" s="70">
        <v>1</v>
      </c>
      <c r="G106" s="88">
        <v>3</v>
      </c>
      <c r="H106" s="70">
        <v>2</v>
      </c>
      <c r="I106" s="70">
        <v>2</v>
      </c>
      <c r="J106" s="85">
        <v>7</v>
      </c>
      <c r="K106" s="70">
        <v>1</v>
      </c>
      <c r="L106" s="70">
        <v>2</v>
      </c>
      <c r="M106" s="94">
        <v>2</v>
      </c>
      <c r="N106" s="70">
        <v>2</v>
      </c>
      <c r="O106" s="70">
        <v>1</v>
      </c>
      <c r="P106" s="71">
        <v>2</v>
      </c>
      <c r="Q106" s="70">
        <v>2</v>
      </c>
      <c r="R106" s="70">
        <v>1</v>
      </c>
      <c r="S106" s="85">
        <v>7</v>
      </c>
      <c r="T106" s="70">
        <v>1</v>
      </c>
      <c r="U106" s="94">
        <v>3</v>
      </c>
      <c r="V106" s="100" t="s">
        <v>72</v>
      </c>
      <c r="W106" s="59"/>
      <c r="X106" s="59"/>
      <c r="Y106" s="59"/>
      <c r="Z106" s="59"/>
      <c r="AA106" s="98">
        <v>43</v>
      </c>
    </row>
    <row r="107" spans="1:27" ht="113.25" customHeight="1" x14ac:dyDescent="0.35">
      <c r="A107" s="51"/>
      <c r="B107" s="118" t="s">
        <v>67</v>
      </c>
      <c r="C107" s="119"/>
      <c r="D107" s="72">
        <v>1</v>
      </c>
      <c r="E107" s="72">
        <v>1</v>
      </c>
      <c r="F107" s="72">
        <v>0.5</v>
      </c>
      <c r="G107" s="89">
        <v>1.5</v>
      </c>
      <c r="H107" s="72">
        <v>1</v>
      </c>
      <c r="I107" s="72">
        <v>1</v>
      </c>
      <c r="J107" s="81">
        <v>5</v>
      </c>
      <c r="K107" s="72">
        <v>0.5</v>
      </c>
      <c r="L107" s="72">
        <v>1</v>
      </c>
      <c r="M107" s="89">
        <v>1.5</v>
      </c>
      <c r="N107" s="72">
        <v>1</v>
      </c>
      <c r="O107" s="72">
        <v>0.5</v>
      </c>
      <c r="P107" s="72">
        <v>1</v>
      </c>
      <c r="Q107" s="72">
        <v>1</v>
      </c>
      <c r="R107" s="72">
        <v>0.5</v>
      </c>
      <c r="S107" s="81">
        <v>5</v>
      </c>
      <c r="T107" s="72">
        <v>0.5</v>
      </c>
      <c r="U107" s="89">
        <v>1.5</v>
      </c>
      <c r="V107" s="69"/>
      <c r="W107" s="50"/>
      <c r="X107" s="50"/>
      <c r="Y107" s="50"/>
      <c r="Z107" s="50"/>
      <c r="AA107" s="51"/>
    </row>
    <row r="108" spans="1:27" ht="23.25" x14ac:dyDescent="0.35">
      <c r="A108" s="74"/>
      <c r="B108" s="74" t="s">
        <v>16</v>
      </c>
      <c r="C108" s="74"/>
      <c r="D108" s="75">
        <v>100</v>
      </c>
      <c r="E108" s="75">
        <v>100</v>
      </c>
      <c r="F108" s="75">
        <v>100</v>
      </c>
      <c r="G108" s="75">
        <v>100</v>
      </c>
      <c r="H108" s="75">
        <v>100</v>
      </c>
      <c r="I108" s="75">
        <v>100</v>
      </c>
      <c r="J108" s="75">
        <v>100</v>
      </c>
      <c r="K108" s="75">
        <v>100</v>
      </c>
      <c r="L108" s="75">
        <v>100</v>
      </c>
      <c r="M108" s="75">
        <v>100</v>
      </c>
      <c r="N108" s="75">
        <v>100</v>
      </c>
      <c r="O108" s="75">
        <v>100</v>
      </c>
      <c r="P108" s="75">
        <v>100</v>
      </c>
      <c r="Q108" s="75">
        <v>100</v>
      </c>
      <c r="R108" s="75">
        <v>100</v>
      </c>
      <c r="S108" s="75">
        <v>100</v>
      </c>
      <c r="T108" s="75">
        <v>100</v>
      </c>
      <c r="U108" s="75">
        <v>100</v>
      </c>
      <c r="V108" s="75">
        <v>99</v>
      </c>
      <c r="W108" s="50"/>
      <c r="X108" s="50"/>
      <c r="Y108" s="50"/>
      <c r="Z108" s="50"/>
      <c r="AA108" s="51"/>
    </row>
    <row r="109" spans="1:27" ht="23.25" x14ac:dyDescent="0.35">
      <c r="A109" s="51"/>
      <c r="B109" s="51" t="s">
        <v>17</v>
      </c>
      <c r="C109" s="51"/>
      <c r="D109" s="76">
        <f>D108/100*100</f>
        <v>100</v>
      </c>
      <c r="E109" s="76">
        <f t="shared" ref="E109:V109" si="8">E108/100*100</f>
        <v>100</v>
      </c>
      <c r="F109" s="76">
        <f t="shared" si="8"/>
        <v>100</v>
      </c>
      <c r="G109" s="76">
        <f t="shared" si="8"/>
        <v>100</v>
      </c>
      <c r="H109" s="76">
        <f t="shared" si="8"/>
        <v>100</v>
      </c>
      <c r="I109" s="76">
        <f t="shared" si="8"/>
        <v>100</v>
      </c>
      <c r="J109" s="76">
        <f t="shared" si="8"/>
        <v>100</v>
      </c>
      <c r="K109" s="76">
        <f t="shared" si="8"/>
        <v>100</v>
      </c>
      <c r="L109" s="76">
        <f t="shared" si="8"/>
        <v>100</v>
      </c>
      <c r="M109" s="76">
        <f t="shared" si="8"/>
        <v>100</v>
      </c>
      <c r="N109" s="76">
        <f t="shared" si="8"/>
        <v>100</v>
      </c>
      <c r="O109" s="76">
        <f t="shared" si="8"/>
        <v>100</v>
      </c>
      <c r="P109" s="76">
        <f t="shared" si="8"/>
        <v>100</v>
      </c>
      <c r="Q109" s="76">
        <f t="shared" si="8"/>
        <v>100</v>
      </c>
      <c r="R109" s="76">
        <f t="shared" si="8"/>
        <v>100</v>
      </c>
      <c r="S109" s="76">
        <f t="shared" si="8"/>
        <v>100</v>
      </c>
      <c r="T109" s="76">
        <f t="shared" si="8"/>
        <v>100</v>
      </c>
      <c r="U109" s="76">
        <f t="shared" si="8"/>
        <v>100</v>
      </c>
      <c r="V109" s="76">
        <f t="shared" si="8"/>
        <v>99</v>
      </c>
      <c r="W109" s="50"/>
      <c r="X109" s="50"/>
      <c r="Y109" s="50"/>
      <c r="Z109" s="50"/>
      <c r="AA109" s="51"/>
    </row>
    <row r="110" spans="1:27" ht="94.5" customHeight="1" x14ac:dyDescent="0.35">
      <c r="A110" s="51"/>
      <c r="B110" s="102" t="s">
        <v>63</v>
      </c>
      <c r="C110" s="103"/>
      <c r="D110" s="73">
        <v>3</v>
      </c>
      <c r="E110" s="73">
        <v>3</v>
      </c>
      <c r="F110" s="73">
        <v>3</v>
      </c>
      <c r="G110" s="90">
        <v>3</v>
      </c>
      <c r="H110" s="73">
        <v>3</v>
      </c>
      <c r="I110" s="73">
        <v>3</v>
      </c>
      <c r="J110" s="49">
        <v>3</v>
      </c>
      <c r="K110" s="73">
        <v>3</v>
      </c>
      <c r="L110" s="73">
        <v>3</v>
      </c>
      <c r="M110" s="90">
        <v>3</v>
      </c>
      <c r="N110" s="73">
        <v>3</v>
      </c>
      <c r="O110" s="73">
        <v>3</v>
      </c>
      <c r="P110" s="73">
        <v>3</v>
      </c>
      <c r="Q110" s="73">
        <v>3</v>
      </c>
      <c r="R110" s="73">
        <v>3</v>
      </c>
      <c r="S110" s="49">
        <v>3</v>
      </c>
      <c r="T110" s="73">
        <v>3</v>
      </c>
      <c r="U110" s="90">
        <v>3</v>
      </c>
      <c r="V110" s="69">
        <v>3</v>
      </c>
      <c r="W110" s="50"/>
      <c r="X110" s="50"/>
      <c r="Y110" s="50"/>
      <c r="Z110" s="50"/>
    </row>
    <row r="111" spans="1:27" ht="23.25" x14ac:dyDescent="0.35">
      <c r="A111" s="77"/>
      <c r="B111" s="77"/>
      <c r="C111" s="77"/>
      <c r="D111" s="115" t="s">
        <v>3</v>
      </c>
      <c r="E111" s="116"/>
      <c r="F111" s="117"/>
      <c r="G111" s="115" t="s">
        <v>4</v>
      </c>
      <c r="H111" s="116"/>
      <c r="I111" s="117"/>
      <c r="J111" s="115" t="s">
        <v>5</v>
      </c>
      <c r="K111" s="116"/>
      <c r="L111" s="117"/>
      <c r="M111" s="115" t="s">
        <v>6</v>
      </c>
      <c r="N111" s="116"/>
      <c r="O111" s="117"/>
      <c r="P111" s="115" t="s">
        <v>7</v>
      </c>
      <c r="Q111" s="116"/>
      <c r="R111" s="117"/>
      <c r="S111" s="115" t="s">
        <v>8</v>
      </c>
      <c r="T111" s="116"/>
      <c r="U111" s="117"/>
      <c r="V111" s="69"/>
      <c r="W111" s="50"/>
      <c r="X111" s="50"/>
      <c r="Y111" s="50"/>
      <c r="Z111" s="50"/>
    </row>
    <row r="112" spans="1:27" ht="57" customHeight="1" x14ac:dyDescent="0.35">
      <c r="A112" s="109" t="s">
        <v>18</v>
      </c>
      <c r="B112" s="110"/>
      <c r="C112" s="111"/>
      <c r="D112" s="109">
        <f>(0.67*$V110+0.19*D110+0.07*E110+0.07*F110)</f>
        <v>3</v>
      </c>
      <c r="E112" s="110"/>
      <c r="F112" s="111"/>
      <c r="G112" s="109">
        <f t="shared" ref="G112" si="9">(0.67*$V110+0.19*G110+0.07*H110+0.07*I110)</f>
        <v>3</v>
      </c>
      <c r="H112" s="110"/>
      <c r="I112" s="111"/>
      <c r="J112" s="109">
        <f t="shared" ref="J112" si="10">(0.67*$V110+0.19*J110+0.07*K110+0.07*L110)</f>
        <v>3</v>
      </c>
      <c r="K112" s="110"/>
      <c r="L112" s="111"/>
      <c r="M112" s="109">
        <f t="shared" ref="M112" si="11">(0.67*$V110+0.19*M110+0.07*N110+0.07*O110)</f>
        <v>3</v>
      </c>
      <c r="N112" s="110"/>
      <c r="O112" s="111"/>
      <c r="P112" s="109">
        <f t="shared" ref="P112" si="12">(0.67*$V110+0.19*P110+0.07*Q110+0.07*R110)</f>
        <v>3</v>
      </c>
      <c r="Q112" s="110"/>
      <c r="R112" s="111"/>
      <c r="S112" s="109">
        <f t="shared" ref="S112" si="13">(0.67*$V110+0.19*S110+0.07*T110+0.07*U110)</f>
        <v>3</v>
      </c>
      <c r="T112" s="110"/>
      <c r="U112" s="111"/>
      <c r="V112" s="78">
        <f>AVERAGE(D112:U112)</f>
        <v>3</v>
      </c>
      <c r="W112" s="50"/>
      <c r="X112" s="50"/>
      <c r="Y112" s="50"/>
      <c r="Z112" s="50"/>
    </row>
    <row r="113" spans="1:26" ht="23.25" x14ac:dyDescent="0.35">
      <c r="A113" s="42"/>
      <c r="B113" s="42"/>
      <c r="C113" s="42"/>
      <c r="D113" s="41"/>
      <c r="E113" s="41"/>
      <c r="F113" s="41"/>
      <c r="G113" s="91"/>
      <c r="H113" s="41"/>
      <c r="I113" s="41"/>
      <c r="J113" s="82"/>
      <c r="K113" s="41"/>
      <c r="L113" s="41"/>
      <c r="M113" s="91"/>
      <c r="N113" s="41"/>
      <c r="O113" s="41"/>
      <c r="P113" s="41"/>
      <c r="Q113" s="41"/>
      <c r="R113" s="41"/>
      <c r="S113" s="82"/>
      <c r="T113" s="41"/>
      <c r="U113" s="91"/>
      <c r="W113" s="42"/>
      <c r="X113" s="42"/>
      <c r="Y113" s="42"/>
      <c r="Z113" s="42"/>
    </row>
    <row r="114" spans="1:26" ht="23.25" x14ac:dyDescent="0.35">
      <c r="A114" s="42"/>
      <c r="B114" s="42"/>
      <c r="C114" s="42"/>
      <c r="D114" s="41"/>
      <c r="E114" s="41"/>
      <c r="F114" s="41"/>
      <c r="G114" s="91"/>
      <c r="H114" s="41"/>
      <c r="I114" s="41"/>
      <c r="J114" s="82"/>
      <c r="K114" s="41"/>
      <c r="L114" s="41"/>
      <c r="M114" s="91"/>
      <c r="N114" s="41"/>
      <c r="O114" s="41"/>
      <c r="P114" s="41"/>
      <c r="Q114" s="41"/>
      <c r="R114" s="41"/>
      <c r="S114" s="82"/>
      <c r="T114" s="41"/>
      <c r="U114" s="91"/>
      <c r="W114" s="42"/>
      <c r="X114" s="42"/>
      <c r="Y114" s="42"/>
      <c r="Z114" s="42"/>
    </row>
    <row r="115" spans="1:26" ht="23.25" x14ac:dyDescent="0.35">
      <c r="A115" s="42"/>
      <c r="B115" s="42"/>
      <c r="C115" s="42"/>
      <c r="D115" s="41"/>
      <c r="E115" s="41"/>
      <c r="F115" s="41"/>
      <c r="G115" s="91"/>
      <c r="H115" s="41"/>
      <c r="I115" s="41"/>
      <c r="J115" s="82"/>
      <c r="K115" s="41"/>
      <c r="L115" s="41"/>
      <c r="M115" s="91"/>
      <c r="N115" s="41"/>
      <c r="O115" s="41"/>
      <c r="P115" s="41"/>
      <c r="Q115" s="41"/>
      <c r="R115" s="41"/>
      <c r="S115" s="82"/>
      <c r="T115" s="41"/>
      <c r="U115" s="91"/>
      <c r="W115" s="42"/>
      <c r="X115" s="42"/>
      <c r="Y115" s="42"/>
      <c r="Z115" s="42"/>
    </row>
    <row r="116" spans="1:26" ht="23.25" x14ac:dyDescent="0.35">
      <c r="A116" s="42"/>
      <c r="B116" s="42"/>
      <c r="C116" s="43" t="s">
        <v>61</v>
      </c>
      <c r="D116" s="44" t="s">
        <v>3</v>
      </c>
      <c r="E116" s="44">
        <f>D112</f>
        <v>3</v>
      </c>
      <c r="F116" s="41"/>
      <c r="G116" s="91"/>
      <c r="H116" s="41"/>
      <c r="I116" s="41"/>
      <c r="J116" s="82"/>
      <c r="K116" s="41"/>
      <c r="L116" s="41"/>
      <c r="M116" s="91"/>
      <c r="N116" s="41"/>
      <c r="O116" s="41"/>
      <c r="P116" s="41"/>
      <c r="Q116" s="41"/>
      <c r="R116" s="41"/>
      <c r="S116" s="82"/>
      <c r="T116" s="41"/>
      <c r="U116" s="91"/>
      <c r="W116" s="42"/>
      <c r="X116" s="42"/>
      <c r="Y116" s="42"/>
      <c r="Z116" s="42"/>
    </row>
    <row r="117" spans="1:26" ht="23.25" x14ac:dyDescent="0.35">
      <c r="A117" s="42"/>
      <c r="B117" s="42"/>
      <c r="C117" s="43"/>
      <c r="D117" s="44" t="s">
        <v>4</v>
      </c>
      <c r="E117" s="44">
        <f>G112</f>
        <v>3</v>
      </c>
      <c r="F117" s="41"/>
      <c r="G117" s="91"/>
      <c r="H117" s="41"/>
      <c r="I117" s="41"/>
      <c r="J117" s="82"/>
      <c r="K117" s="41"/>
      <c r="L117" s="41"/>
      <c r="M117" s="91"/>
      <c r="N117" s="41"/>
      <c r="O117" s="41"/>
      <c r="P117" s="41"/>
      <c r="Q117" s="41"/>
      <c r="R117" s="41"/>
      <c r="S117" s="82"/>
      <c r="T117" s="41"/>
      <c r="U117" s="91"/>
      <c r="W117" s="42"/>
      <c r="X117" s="42"/>
      <c r="Y117" s="42"/>
      <c r="Z117" s="42"/>
    </row>
    <row r="118" spans="1:26" ht="23.25" x14ac:dyDescent="0.35">
      <c r="A118" s="42"/>
      <c r="B118" s="42"/>
      <c r="C118" s="43"/>
      <c r="D118" s="44" t="s">
        <v>5</v>
      </c>
      <c r="E118" s="44">
        <f>J112</f>
        <v>3</v>
      </c>
      <c r="F118" s="41"/>
      <c r="G118" s="91"/>
      <c r="H118" s="41"/>
      <c r="I118" s="41"/>
      <c r="J118" s="82"/>
      <c r="K118" s="41"/>
      <c r="L118" s="41"/>
      <c r="M118" s="91"/>
      <c r="N118" s="41"/>
      <c r="O118" s="41"/>
      <c r="P118" s="41"/>
      <c r="Q118" s="41"/>
      <c r="R118" s="41"/>
      <c r="S118" s="82"/>
      <c r="T118" s="41"/>
      <c r="U118" s="91"/>
      <c r="W118" s="42"/>
      <c r="X118" s="42"/>
      <c r="Y118" s="42"/>
      <c r="Z118" s="42"/>
    </row>
    <row r="119" spans="1:26" ht="23.25" x14ac:dyDescent="0.35">
      <c r="A119" s="42"/>
      <c r="B119" s="42"/>
      <c r="C119" s="43"/>
      <c r="D119" s="44" t="s">
        <v>6</v>
      </c>
      <c r="E119" s="44">
        <f>M112</f>
        <v>3</v>
      </c>
      <c r="F119" s="41"/>
      <c r="G119" s="91"/>
      <c r="H119" s="41"/>
      <c r="I119" s="41"/>
      <c r="J119" s="82"/>
      <c r="K119" s="41"/>
      <c r="L119" s="41"/>
      <c r="M119" s="91"/>
      <c r="N119" s="41"/>
      <c r="O119" s="41"/>
      <c r="P119" s="41"/>
      <c r="Q119" s="41"/>
      <c r="R119" s="41"/>
      <c r="S119" s="82"/>
      <c r="T119" s="41"/>
      <c r="U119" s="91"/>
      <c r="W119" s="42"/>
      <c r="X119" s="42"/>
      <c r="Y119" s="42"/>
      <c r="Z119" s="42"/>
    </row>
    <row r="120" spans="1:26" ht="23.25" x14ac:dyDescent="0.35">
      <c r="A120" s="42"/>
      <c r="B120" s="42"/>
      <c r="C120" s="43"/>
      <c r="D120" s="44" t="s">
        <v>7</v>
      </c>
      <c r="E120" s="44">
        <f>P112</f>
        <v>3</v>
      </c>
      <c r="F120" s="41"/>
      <c r="G120" s="91"/>
      <c r="H120" s="41"/>
      <c r="I120" s="41"/>
      <c r="J120" s="82"/>
      <c r="K120" s="41"/>
      <c r="L120" s="41"/>
      <c r="M120" s="91"/>
      <c r="N120" s="41"/>
      <c r="O120" s="41"/>
      <c r="P120" s="41"/>
      <c r="Q120" s="41"/>
      <c r="R120" s="41"/>
      <c r="S120" s="82"/>
      <c r="T120" s="41"/>
      <c r="U120" s="91"/>
      <c r="W120" s="42"/>
      <c r="X120" s="42"/>
      <c r="Y120" s="42"/>
      <c r="Z120" s="42"/>
    </row>
    <row r="121" spans="1:26" ht="23.25" x14ac:dyDescent="0.35">
      <c r="A121" s="42"/>
      <c r="B121" s="42"/>
      <c r="C121" s="43"/>
      <c r="D121" s="44" t="s">
        <v>8</v>
      </c>
      <c r="E121" s="44">
        <f>S112</f>
        <v>3</v>
      </c>
      <c r="F121" s="41"/>
      <c r="G121" s="91"/>
      <c r="H121" s="41"/>
      <c r="I121" s="41"/>
      <c r="J121" s="82"/>
      <c r="K121" s="41"/>
      <c r="L121" s="41"/>
      <c r="M121" s="91"/>
      <c r="N121" s="41"/>
      <c r="O121" s="41"/>
      <c r="P121" s="41"/>
      <c r="Q121" s="41"/>
      <c r="R121" s="41"/>
      <c r="S121" s="82"/>
      <c r="T121" s="41"/>
      <c r="U121" s="91"/>
      <c r="W121" s="42"/>
      <c r="X121" s="42"/>
      <c r="Y121" s="42"/>
      <c r="Z121" s="42"/>
    </row>
    <row r="122" spans="1:26" ht="23.25" x14ac:dyDescent="0.35">
      <c r="A122" s="42"/>
      <c r="B122" s="42"/>
      <c r="C122" s="42"/>
      <c r="D122" s="41"/>
      <c r="E122" s="41"/>
      <c r="F122" s="41"/>
      <c r="G122" s="91"/>
      <c r="H122" s="41"/>
      <c r="I122" s="41"/>
      <c r="J122" s="82"/>
      <c r="K122" s="41"/>
      <c r="L122" s="41"/>
      <c r="M122" s="91"/>
      <c r="N122" s="41"/>
      <c r="O122" s="41"/>
      <c r="P122" s="41"/>
      <c r="Q122" s="41"/>
      <c r="R122" s="41"/>
      <c r="S122" s="82"/>
      <c r="T122" s="41"/>
      <c r="U122" s="91"/>
      <c r="W122" s="42"/>
      <c r="X122" s="42"/>
      <c r="Y122" s="42"/>
      <c r="Z122" s="42"/>
    </row>
    <row r="123" spans="1:26" ht="23.25" x14ac:dyDescent="0.35">
      <c r="A123" s="42"/>
      <c r="B123" s="42"/>
      <c r="C123" s="42"/>
      <c r="D123" s="41"/>
      <c r="E123" s="41"/>
      <c r="F123" s="41"/>
      <c r="G123" s="91"/>
      <c r="H123" s="41"/>
      <c r="I123" s="41"/>
      <c r="J123" s="82"/>
      <c r="K123" s="41"/>
      <c r="L123" s="41"/>
      <c r="M123" s="91"/>
      <c r="N123" s="41"/>
      <c r="O123" s="41"/>
      <c r="P123" s="41"/>
      <c r="Q123" s="41"/>
      <c r="R123" s="41"/>
      <c r="S123" s="82"/>
      <c r="T123" s="41"/>
      <c r="U123" s="91"/>
      <c r="W123" s="42"/>
      <c r="X123" s="42"/>
      <c r="Y123" s="42"/>
      <c r="Z123" s="42"/>
    </row>
    <row r="124" spans="1:26" ht="23.25" x14ac:dyDescent="0.35">
      <c r="A124" s="42"/>
      <c r="B124" s="42"/>
      <c r="C124" s="42"/>
      <c r="D124" s="41"/>
      <c r="E124" s="41"/>
      <c r="F124" s="41"/>
      <c r="G124" s="91"/>
      <c r="H124" s="41"/>
      <c r="I124" s="41"/>
      <c r="J124" s="82"/>
      <c r="K124" s="41"/>
      <c r="L124" s="41"/>
      <c r="M124" s="91"/>
      <c r="N124" s="41"/>
      <c r="O124" s="41"/>
      <c r="P124" s="41"/>
      <c r="Q124" s="41"/>
      <c r="R124" s="41"/>
      <c r="S124" s="82"/>
      <c r="T124" s="41"/>
      <c r="U124" s="91"/>
      <c r="W124" s="42"/>
      <c r="X124" s="42"/>
      <c r="Y124" s="42"/>
      <c r="Z124" s="42"/>
    </row>
    <row r="125" spans="1:26" ht="23.25" x14ac:dyDescent="0.35">
      <c r="A125" s="42"/>
      <c r="B125" s="42"/>
      <c r="C125" s="42"/>
      <c r="D125" s="41"/>
      <c r="E125" s="41"/>
      <c r="F125" s="41"/>
      <c r="G125" s="91"/>
      <c r="H125" s="41"/>
      <c r="I125" s="41"/>
      <c r="J125" s="82"/>
      <c r="K125" s="41"/>
      <c r="L125" s="41"/>
      <c r="M125" s="91"/>
      <c r="N125" s="41"/>
      <c r="O125" s="41"/>
      <c r="P125" s="41"/>
      <c r="Q125" s="41"/>
      <c r="R125" s="41"/>
      <c r="S125" s="82"/>
      <c r="T125" s="41"/>
      <c r="U125" s="91"/>
      <c r="W125" s="42"/>
      <c r="X125" s="42"/>
      <c r="Y125" s="42"/>
      <c r="Z125" s="42"/>
    </row>
    <row r="127" spans="1:26" x14ac:dyDescent="0.45">
      <c r="E127" s="11"/>
    </row>
  </sheetData>
  <sortState ref="A7:AA106">
    <sortCondition ref="A7:A106"/>
  </sortState>
  <mergeCells count="25">
    <mergeCell ref="A112:C112"/>
    <mergeCell ref="D4:L4"/>
    <mergeCell ref="M4:U4"/>
    <mergeCell ref="S111:U111"/>
    <mergeCell ref="D112:F112"/>
    <mergeCell ref="G112:I112"/>
    <mergeCell ref="J112:L112"/>
    <mergeCell ref="M112:O112"/>
    <mergeCell ref="P112:R112"/>
    <mergeCell ref="S112:U112"/>
    <mergeCell ref="P111:R111"/>
    <mergeCell ref="B107:C107"/>
    <mergeCell ref="D111:F111"/>
    <mergeCell ref="G111:I111"/>
    <mergeCell ref="J111:L111"/>
    <mergeCell ref="M111:O111"/>
    <mergeCell ref="B110:C110"/>
    <mergeCell ref="A1:V1"/>
    <mergeCell ref="A2:V2"/>
    <mergeCell ref="J3:L3"/>
    <mergeCell ref="M3:O3"/>
    <mergeCell ref="P3:R3"/>
    <mergeCell ref="S3:U3"/>
    <mergeCell ref="D3:F3"/>
    <mergeCell ref="G3:I3"/>
  </mergeCells>
  <pageMargins left="0.7" right="0.7" top="0.75" bottom="0.75" header="0.3" footer="0.3"/>
  <pageSetup paperSize="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23"/>
  <sheetViews>
    <sheetView topLeftCell="A104" workbookViewId="0">
      <selection activeCell="J108" sqref="J108"/>
    </sheetView>
  </sheetViews>
  <sheetFormatPr defaultRowHeight="15" x14ac:dyDescent="0.25"/>
  <cols>
    <col min="1" max="1" width="6.5703125" customWidth="1"/>
    <col min="2" max="2" width="13.140625" customWidth="1"/>
    <col min="3" max="3" width="29.140625" style="15" customWidth="1"/>
    <col min="4" max="5" width="8.5703125" customWidth="1"/>
    <col min="6" max="6" width="8.28515625" customWidth="1"/>
    <col min="7" max="7" width="9" customWidth="1"/>
    <col min="8" max="8" width="7.42578125" customWidth="1"/>
    <col min="9" max="9" width="8.7109375" customWidth="1"/>
  </cols>
  <sheetData>
    <row r="2" spans="1:9" ht="17.25" customHeight="1" x14ac:dyDescent="0.3">
      <c r="A2" s="40"/>
      <c r="B2" s="40"/>
      <c r="C2" s="40"/>
      <c r="D2" s="120" t="s">
        <v>20</v>
      </c>
      <c r="E2" s="120"/>
      <c r="F2" s="120"/>
      <c r="G2" s="120"/>
      <c r="H2" s="120"/>
      <c r="I2" s="120"/>
    </row>
    <row r="3" spans="1:9" ht="21.75" customHeight="1" x14ac:dyDescent="0.25">
      <c r="B3" s="1"/>
      <c r="C3" s="14"/>
      <c r="D3" s="121" t="s">
        <v>55</v>
      </c>
      <c r="E3" s="122"/>
      <c r="F3" s="122"/>
      <c r="G3" s="122"/>
      <c r="H3" s="122"/>
      <c r="I3" s="123"/>
    </row>
    <row r="4" spans="1:9" ht="23.25" customHeight="1" x14ac:dyDescent="0.25">
      <c r="A4" s="38" t="s">
        <v>41</v>
      </c>
      <c r="B4" s="32" t="s">
        <v>1</v>
      </c>
      <c r="C4" s="32" t="s">
        <v>21</v>
      </c>
      <c r="D4" s="33" t="s">
        <v>3</v>
      </c>
      <c r="E4" s="33" t="s">
        <v>4</v>
      </c>
      <c r="F4" s="33" t="s">
        <v>5</v>
      </c>
      <c r="G4" s="33" t="s">
        <v>6</v>
      </c>
      <c r="H4" s="33" t="s">
        <v>7</v>
      </c>
      <c r="I4" s="33" t="s">
        <v>8</v>
      </c>
    </row>
    <row r="5" spans="1:9" ht="15.75" thickBot="1" x14ac:dyDescent="0.3">
      <c r="A5" s="69">
        <v>1</v>
      </c>
      <c r="B5" s="97">
        <v>2406284004</v>
      </c>
      <c r="C5" s="97" t="s">
        <v>75</v>
      </c>
      <c r="D5" s="17">
        <v>5</v>
      </c>
      <c r="E5" s="17">
        <v>5</v>
      </c>
      <c r="F5" s="17">
        <v>5</v>
      </c>
      <c r="G5" s="17">
        <v>5</v>
      </c>
      <c r="H5" s="17">
        <v>5</v>
      </c>
      <c r="I5" s="17">
        <v>1</v>
      </c>
    </row>
    <row r="6" spans="1:9" ht="15.75" thickBot="1" x14ac:dyDescent="0.3">
      <c r="A6" s="69">
        <v>2</v>
      </c>
      <c r="B6" s="97">
        <v>2406284009</v>
      </c>
      <c r="C6" s="97" t="s">
        <v>76</v>
      </c>
      <c r="D6" s="17">
        <v>5</v>
      </c>
      <c r="E6" s="17">
        <v>5</v>
      </c>
      <c r="F6" s="17">
        <v>5</v>
      </c>
      <c r="G6" s="17">
        <v>5</v>
      </c>
      <c r="H6" s="17">
        <v>2</v>
      </c>
      <c r="I6" s="17">
        <v>1</v>
      </c>
    </row>
    <row r="7" spans="1:9" ht="15.75" thickBot="1" x14ac:dyDescent="0.3">
      <c r="A7" s="69">
        <v>3</v>
      </c>
      <c r="B7" s="97">
        <v>2406284015</v>
      </c>
      <c r="C7" s="97" t="s">
        <v>77</v>
      </c>
      <c r="D7" s="17">
        <v>5</v>
      </c>
      <c r="E7" s="17">
        <v>5</v>
      </c>
      <c r="F7" s="17">
        <v>5</v>
      </c>
      <c r="G7" s="17">
        <v>5</v>
      </c>
      <c r="H7" s="17">
        <v>2</v>
      </c>
      <c r="I7" s="17">
        <v>1</v>
      </c>
    </row>
    <row r="8" spans="1:9" ht="15.75" thickBot="1" x14ac:dyDescent="0.3">
      <c r="A8" s="69">
        <v>4</v>
      </c>
      <c r="B8" s="97">
        <v>2406284016</v>
      </c>
      <c r="C8" s="97" t="s">
        <v>78</v>
      </c>
      <c r="D8" s="17">
        <v>2</v>
      </c>
      <c r="E8" s="17">
        <v>5</v>
      </c>
      <c r="F8" s="17">
        <v>5</v>
      </c>
      <c r="G8" s="17">
        <v>4</v>
      </c>
      <c r="H8" s="17">
        <v>2</v>
      </c>
      <c r="I8" s="17">
        <v>2</v>
      </c>
    </row>
    <row r="9" spans="1:9" ht="15.75" thickBot="1" x14ac:dyDescent="0.3">
      <c r="A9" s="69">
        <v>5</v>
      </c>
      <c r="B9" s="97">
        <v>2406284018</v>
      </c>
      <c r="C9" s="97" t="s">
        <v>79</v>
      </c>
      <c r="D9" s="17">
        <v>2</v>
      </c>
      <c r="E9" s="17">
        <v>5</v>
      </c>
      <c r="F9" s="17">
        <v>5</v>
      </c>
      <c r="G9" s="17">
        <v>4</v>
      </c>
      <c r="H9" s="17">
        <v>2</v>
      </c>
      <c r="I9" s="17">
        <v>4</v>
      </c>
    </row>
    <row r="10" spans="1:9" ht="15.75" thickBot="1" x14ac:dyDescent="0.3">
      <c r="A10" s="69">
        <v>6</v>
      </c>
      <c r="B10" s="97">
        <v>2406284019</v>
      </c>
      <c r="C10" s="97" t="s">
        <v>80</v>
      </c>
      <c r="D10" s="17">
        <v>2</v>
      </c>
      <c r="E10" s="17">
        <v>5</v>
      </c>
      <c r="F10" s="17">
        <v>4</v>
      </c>
      <c r="G10" s="17">
        <v>4</v>
      </c>
      <c r="H10" s="17">
        <v>4</v>
      </c>
      <c r="I10" s="17">
        <v>4</v>
      </c>
    </row>
    <row r="11" spans="1:9" ht="15.75" thickBot="1" x14ac:dyDescent="0.3">
      <c r="A11" s="69">
        <v>7</v>
      </c>
      <c r="B11" s="97">
        <v>2406284020</v>
      </c>
      <c r="C11" s="97" t="s">
        <v>81</v>
      </c>
      <c r="D11" s="17">
        <v>2</v>
      </c>
      <c r="E11" s="17">
        <v>5</v>
      </c>
      <c r="F11" s="17">
        <v>5</v>
      </c>
      <c r="G11" s="17">
        <v>5</v>
      </c>
      <c r="H11" s="17">
        <v>5</v>
      </c>
      <c r="I11" s="17">
        <v>4</v>
      </c>
    </row>
    <row r="12" spans="1:9" ht="15.75" thickBot="1" x14ac:dyDescent="0.3">
      <c r="A12" s="69">
        <v>8</v>
      </c>
      <c r="B12" s="97">
        <v>2406284021</v>
      </c>
      <c r="C12" s="97" t="s">
        <v>82</v>
      </c>
      <c r="D12" s="17">
        <v>5</v>
      </c>
      <c r="E12" s="17">
        <v>5</v>
      </c>
      <c r="F12" s="17">
        <v>5</v>
      </c>
      <c r="G12" s="17">
        <v>5</v>
      </c>
      <c r="H12" s="17">
        <v>5</v>
      </c>
      <c r="I12" s="17">
        <v>4</v>
      </c>
    </row>
    <row r="13" spans="1:9" ht="15.75" thickBot="1" x14ac:dyDescent="0.3">
      <c r="A13" s="69">
        <v>9</v>
      </c>
      <c r="B13" s="97">
        <v>2406284022</v>
      </c>
      <c r="C13" s="97" t="s">
        <v>83</v>
      </c>
      <c r="D13" s="17">
        <v>5</v>
      </c>
      <c r="E13" s="17">
        <v>5</v>
      </c>
      <c r="F13" s="17">
        <v>5</v>
      </c>
      <c r="G13" s="17">
        <v>5</v>
      </c>
      <c r="H13" s="17">
        <v>5</v>
      </c>
      <c r="I13" s="17">
        <v>4</v>
      </c>
    </row>
    <row r="14" spans="1:9" ht="15.75" thickBot="1" x14ac:dyDescent="0.3">
      <c r="A14" s="69">
        <v>10</v>
      </c>
      <c r="B14" s="97">
        <v>2406284023</v>
      </c>
      <c r="C14" s="97" t="s">
        <v>84</v>
      </c>
      <c r="D14" s="17">
        <v>5</v>
      </c>
      <c r="E14" s="17">
        <v>5</v>
      </c>
      <c r="F14" s="17">
        <v>5</v>
      </c>
      <c r="G14" s="17">
        <v>5</v>
      </c>
      <c r="H14" s="17">
        <v>5</v>
      </c>
      <c r="I14" s="17">
        <v>1</v>
      </c>
    </row>
    <row r="15" spans="1:9" ht="15.75" thickBot="1" x14ac:dyDescent="0.3">
      <c r="A15" s="69">
        <v>11</v>
      </c>
      <c r="B15" s="97">
        <v>2406284025</v>
      </c>
      <c r="C15" s="97" t="s">
        <v>85</v>
      </c>
      <c r="D15" s="17">
        <v>5</v>
      </c>
      <c r="E15" s="17">
        <v>5</v>
      </c>
      <c r="F15" s="17">
        <v>5</v>
      </c>
      <c r="G15" s="17">
        <v>5</v>
      </c>
      <c r="H15" s="17">
        <v>2</v>
      </c>
      <c r="I15" s="17">
        <v>1</v>
      </c>
    </row>
    <row r="16" spans="1:9" ht="15.75" thickBot="1" x14ac:dyDescent="0.3">
      <c r="A16" s="69">
        <v>12</v>
      </c>
      <c r="B16" s="97">
        <v>2406284026</v>
      </c>
      <c r="C16" s="97" t="s">
        <v>86</v>
      </c>
      <c r="D16" s="17">
        <v>5</v>
      </c>
      <c r="E16" s="17">
        <v>5</v>
      </c>
      <c r="F16" s="17">
        <v>5</v>
      </c>
      <c r="G16" s="17">
        <v>5</v>
      </c>
      <c r="H16" s="17">
        <v>2</v>
      </c>
      <c r="I16" s="17">
        <v>1</v>
      </c>
    </row>
    <row r="17" spans="1:9" ht="20.100000000000001" customHeight="1" thickBot="1" x14ac:dyDescent="0.3">
      <c r="A17" s="69">
        <v>13</v>
      </c>
      <c r="B17" s="97">
        <v>2406284031</v>
      </c>
      <c r="C17" s="97" t="s">
        <v>87</v>
      </c>
      <c r="D17" s="17">
        <v>2</v>
      </c>
      <c r="E17" s="17">
        <v>5</v>
      </c>
      <c r="F17" s="17">
        <v>5</v>
      </c>
      <c r="G17" s="17">
        <v>4</v>
      </c>
      <c r="H17" s="17">
        <v>2</v>
      </c>
      <c r="I17" s="17">
        <v>2</v>
      </c>
    </row>
    <row r="18" spans="1:9" ht="20.100000000000001" customHeight="1" thickBot="1" x14ac:dyDescent="0.3">
      <c r="A18" s="69">
        <v>14</v>
      </c>
      <c r="B18" s="97">
        <v>2406284033</v>
      </c>
      <c r="C18" s="97" t="s">
        <v>88</v>
      </c>
      <c r="D18" s="17">
        <v>2</v>
      </c>
      <c r="E18" s="17">
        <v>5</v>
      </c>
      <c r="F18" s="17">
        <v>5</v>
      </c>
      <c r="G18" s="17">
        <v>4</v>
      </c>
      <c r="H18" s="17">
        <v>2</v>
      </c>
      <c r="I18" s="17">
        <v>4</v>
      </c>
    </row>
    <row r="19" spans="1:9" ht="20.100000000000001" customHeight="1" thickBot="1" x14ac:dyDescent="0.3">
      <c r="A19" s="69">
        <v>15</v>
      </c>
      <c r="B19" s="97">
        <v>2406284034</v>
      </c>
      <c r="C19" s="97" t="s">
        <v>89</v>
      </c>
      <c r="D19" s="17">
        <v>2</v>
      </c>
      <c r="E19" s="17">
        <v>5</v>
      </c>
      <c r="F19" s="17">
        <v>4</v>
      </c>
      <c r="G19" s="17">
        <v>4</v>
      </c>
      <c r="H19" s="17">
        <v>4</v>
      </c>
      <c r="I19" s="17">
        <v>4</v>
      </c>
    </row>
    <row r="20" spans="1:9" ht="20.100000000000001" customHeight="1" thickBot="1" x14ac:dyDescent="0.3">
      <c r="A20" s="69">
        <v>16</v>
      </c>
      <c r="B20" s="97">
        <v>2406284048</v>
      </c>
      <c r="C20" s="97" t="s">
        <v>90</v>
      </c>
      <c r="D20" s="17">
        <v>2</v>
      </c>
      <c r="E20" s="17">
        <v>5</v>
      </c>
      <c r="F20" s="17">
        <v>4</v>
      </c>
      <c r="G20" s="17">
        <v>4</v>
      </c>
      <c r="H20" s="17">
        <v>2</v>
      </c>
      <c r="I20" s="17">
        <v>4</v>
      </c>
    </row>
    <row r="21" spans="1:9" ht="20.100000000000001" customHeight="1" thickBot="1" x14ac:dyDescent="0.3">
      <c r="A21" s="69">
        <v>17</v>
      </c>
      <c r="B21" s="97">
        <v>2406284052</v>
      </c>
      <c r="C21" s="97" t="s">
        <v>91</v>
      </c>
      <c r="D21" s="17">
        <v>4</v>
      </c>
      <c r="E21" s="17">
        <v>5</v>
      </c>
      <c r="F21" s="17">
        <v>4</v>
      </c>
      <c r="G21" s="17">
        <v>4</v>
      </c>
      <c r="H21" s="17">
        <v>4</v>
      </c>
      <c r="I21" s="17">
        <v>4</v>
      </c>
    </row>
    <row r="22" spans="1:9" ht="20.100000000000001" customHeight="1" thickBot="1" x14ac:dyDescent="0.3">
      <c r="A22" s="69">
        <v>18</v>
      </c>
      <c r="B22" s="97">
        <v>2406284057</v>
      </c>
      <c r="C22" s="97" t="s">
        <v>92</v>
      </c>
      <c r="D22" s="17">
        <v>4</v>
      </c>
      <c r="E22" s="17">
        <v>5</v>
      </c>
      <c r="F22" s="17">
        <v>4</v>
      </c>
      <c r="G22" s="17">
        <v>4</v>
      </c>
      <c r="H22" s="17">
        <v>4</v>
      </c>
      <c r="I22" s="17">
        <v>4</v>
      </c>
    </row>
    <row r="23" spans="1:9" ht="20.100000000000001" customHeight="1" thickBot="1" x14ac:dyDescent="0.3">
      <c r="A23" s="69">
        <v>19</v>
      </c>
      <c r="B23" s="97">
        <v>2406284058</v>
      </c>
      <c r="C23" s="97" t="s">
        <v>93</v>
      </c>
      <c r="D23" s="17">
        <v>4</v>
      </c>
      <c r="E23" s="17">
        <v>5</v>
      </c>
      <c r="F23" s="17">
        <v>4</v>
      </c>
      <c r="G23" s="17">
        <v>4</v>
      </c>
      <c r="H23" s="17">
        <v>4</v>
      </c>
      <c r="I23" s="17">
        <v>5</v>
      </c>
    </row>
    <row r="24" spans="1:9" ht="20.100000000000001" customHeight="1" thickBot="1" x14ac:dyDescent="0.3">
      <c r="A24" s="69">
        <v>20</v>
      </c>
      <c r="B24" s="97">
        <v>2406284059</v>
      </c>
      <c r="C24" s="97" t="s">
        <v>94</v>
      </c>
      <c r="D24" s="17">
        <v>4</v>
      </c>
      <c r="E24" s="17">
        <v>5</v>
      </c>
      <c r="F24" s="17">
        <v>4</v>
      </c>
      <c r="G24" s="17">
        <v>4</v>
      </c>
      <c r="H24" s="17">
        <v>4</v>
      </c>
      <c r="I24" s="17">
        <v>5</v>
      </c>
    </row>
    <row r="25" spans="1:9" ht="20.100000000000001" customHeight="1" thickBot="1" x14ac:dyDescent="0.3">
      <c r="A25" s="69">
        <v>21</v>
      </c>
      <c r="B25" s="97">
        <v>2406284061</v>
      </c>
      <c r="C25" s="97" t="s">
        <v>95</v>
      </c>
      <c r="D25" s="17">
        <v>2</v>
      </c>
      <c r="E25" s="17">
        <v>5</v>
      </c>
      <c r="F25" s="17">
        <v>4</v>
      </c>
      <c r="G25" s="17">
        <v>4</v>
      </c>
      <c r="H25" s="17">
        <v>4</v>
      </c>
      <c r="I25" s="17">
        <v>5</v>
      </c>
    </row>
    <row r="26" spans="1:9" ht="20.100000000000001" customHeight="1" thickBot="1" x14ac:dyDescent="0.3">
      <c r="A26" s="69">
        <v>22</v>
      </c>
      <c r="B26" s="97">
        <v>2406284064</v>
      </c>
      <c r="C26" s="97" t="s">
        <v>96</v>
      </c>
      <c r="D26" s="17">
        <v>2</v>
      </c>
      <c r="E26" s="17">
        <v>4</v>
      </c>
      <c r="F26" s="17">
        <v>4</v>
      </c>
      <c r="G26" s="17">
        <v>4</v>
      </c>
      <c r="H26" s="17">
        <v>4</v>
      </c>
      <c r="I26" s="17">
        <v>5</v>
      </c>
    </row>
    <row r="27" spans="1:9" ht="20.100000000000001" customHeight="1" thickBot="1" x14ac:dyDescent="0.3">
      <c r="A27" s="69">
        <v>23</v>
      </c>
      <c r="B27" s="97">
        <v>2406284065</v>
      </c>
      <c r="C27" s="97" t="s">
        <v>97</v>
      </c>
      <c r="D27" s="17">
        <v>2</v>
      </c>
      <c r="E27" s="17">
        <v>4</v>
      </c>
      <c r="F27" s="17">
        <v>4</v>
      </c>
      <c r="G27" s="17">
        <v>4</v>
      </c>
      <c r="H27" s="17">
        <v>5</v>
      </c>
      <c r="I27" s="17">
        <v>5</v>
      </c>
    </row>
    <row r="28" spans="1:9" ht="20.100000000000001" customHeight="1" thickBot="1" x14ac:dyDescent="0.3">
      <c r="A28" s="69">
        <v>24</v>
      </c>
      <c r="B28" s="97">
        <v>2406284072</v>
      </c>
      <c r="C28" s="97" t="s">
        <v>98</v>
      </c>
      <c r="D28" s="17">
        <v>2</v>
      </c>
      <c r="E28" s="17">
        <v>2</v>
      </c>
      <c r="F28" s="17">
        <v>1</v>
      </c>
      <c r="G28" s="17">
        <v>3</v>
      </c>
      <c r="H28" s="17">
        <v>5</v>
      </c>
      <c r="I28" s="17">
        <v>5</v>
      </c>
    </row>
    <row r="29" spans="1:9" ht="20.100000000000001" customHeight="1" thickBot="1" x14ac:dyDescent="0.3">
      <c r="A29" s="69">
        <v>25</v>
      </c>
      <c r="B29" s="97">
        <v>2406284074</v>
      </c>
      <c r="C29" s="97" t="s">
        <v>99</v>
      </c>
      <c r="D29" s="17">
        <v>5</v>
      </c>
      <c r="E29" s="17">
        <v>2</v>
      </c>
      <c r="F29" s="17">
        <v>4</v>
      </c>
      <c r="G29" s="17">
        <v>3</v>
      </c>
      <c r="H29" s="17">
        <v>5</v>
      </c>
      <c r="I29" s="17">
        <v>5</v>
      </c>
    </row>
    <row r="30" spans="1:9" ht="20.100000000000001" customHeight="1" thickBot="1" x14ac:dyDescent="0.3">
      <c r="A30" s="69">
        <v>26</v>
      </c>
      <c r="B30" s="97">
        <v>2406284076</v>
      </c>
      <c r="C30" s="97" t="s">
        <v>100</v>
      </c>
      <c r="D30" s="17">
        <v>5</v>
      </c>
      <c r="E30" s="17">
        <v>2</v>
      </c>
      <c r="F30" s="17">
        <v>4</v>
      </c>
      <c r="G30" s="17">
        <v>5</v>
      </c>
      <c r="H30" s="17">
        <v>5</v>
      </c>
      <c r="I30" s="17">
        <v>5</v>
      </c>
    </row>
    <row r="31" spans="1:9" ht="20.100000000000001" customHeight="1" thickBot="1" x14ac:dyDescent="0.3">
      <c r="A31" s="69">
        <v>27</v>
      </c>
      <c r="B31" s="97">
        <v>2406284081</v>
      </c>
      <c r="C31" s="97" t="s">
        <v>101</v>
      </c>
      <c r="D31" s="17">
        <v>2</v>
      </c>
      <c r="E31" s="17">
        <v>2</v>
      </c>
      <c r="F31" s="17">
        <v>4</v>
      </c>
      <c r="G31" s="17">
        <v>5</v>
      </c>
      <c r="H31" s="17">
        <v>5</v>
      </c>
      <c r="I31" s="17">
        <v>5</v>
      </c>
    </row>
    <row r="32" spans="1:9" ht="20.100000000000001" customHeight="1" thickBot="1" x14ac:dyDescent="0.3">
      <c r="A32" s="69">
        <v>28</v>
      </c>
      <c r="B32" s="97">
        <v>2406284083</v>
      </c>
      <c r="C32" s="97" t="s">
        <v>102</v>
      </c>
      <c r="D32" s="17">
        <v>2</v>
      </c>
      <c r="E32" s="17">
        <v>2</v>
      </c>
      <c r="F32" s="17">
        <v>4</v>
      </c>
      <c r="G32" s="17">
        <v>5</v>
      </c>
      <c r="H32" s="17">
        <v>5</v>
      </c>
      <c r="I32" s="17">
        <v>2</v>
      </c>
    </row>
    <row r="33" spans="1:9" ht="20.100000000000001" customHeight="1" thickBot="1" x14ac:dyDescent="0.3">
      <c r="A33" s="69">
        <v>29</v>
      </c>
      <c r="B33" s="97">
        <v>2406284084</v>
      </c>
      <c r="C33" s="97" t="s">
        <v>103</v>
      </c>
      <c r="D33" s="17">
        <v>2</v>
      </c>
      <c r="E33" s="17">
        <v>2</v>
      </c>
      <c r="F33" s="17">
        <v>4</v>
      </c>
      <c r="G33" s="17">
        <v>3</v>
      </c>
      <c r="H33" s="17">
        <v>5</v>
      </c>
      <c r="I33" s="17">
        <v>5</v>
      </c>
    </row>
    <row r="34" spans="1:9" ht="20.100000000000001" customHeight="1" thickBot="1" x14ac:dyDescent="0.3">
      <c r="A34" s="69">
        <v>30</v>
      </c>
      <c r="B34" s="97">
        <v>2406284085</v>
      </c>
      <c r="C34" s="97" t="s">
        <v>104</v>
      </c>
      <c r="D34" s="17">
        <v>5</v>
      </c>
      <c r="E34" s="17">
        <v>2</v>
      </c>
      <c r="F34" s="17">
        <v>4</v>
      </c>
      <c r="G34" s="17">
        <v>3</v>
      </c>
      <c r="H34" s="17">
        <v>5</v>
      </c>
      <c r="I34" s="17">
        <v>4</v>
      </c>
    </row>
    <row r="35" spans="1:9" ht="20.100000000000001" customHeight="1" thickBot="1" x14ac:dyDescent="0.3">
      <c r="A35" s="69">
        <v>31</v>
      </c>
      <c r="B35" s="97">
        <v>2406284086</v>
      </c>
      <c r="C35" s="97" t="s">
        <v>105</v>
      </c>
      <c r="D35" s="17">
        <v>5</v>
      </c>
      <c r="E35" s="17">
        <v>2</v>
      </c>
      <c r="F35" s="17">
        <v>1</v>
      </c>
      <c r="G35" s="17">
        <v>3</v>
      </c>
      <c r="H35" s="17">
        <v>5</v>
      </c>
      <c r="I35" s="17">
        <v>5</v>
      </c>
    </row>
    <row r="36" spans="1:9" ht="20.100000000000001" customHeight="1" thickBot="1" x14ac:dyDescent="0.3">
      <c r="A36" s="69">
        <v>32</v>
      </c>
      <c r="B36" s="97">
        <v>2406284087</v>
      </c>
      <c r="C36" s="97" t="s">
        <v>106</v>
      </c>
      <c r="D36" s="17">
        <v>5</v>
      </c>
      <c r="E36" s="17">
        <v>2</v>
      </c>
      <c r="F36" s="17">
        <v>5</v>
      </c>
      <c r="G36" s="17">
        <v>3</v>
      </c>
      <c r="H36" s="17">
        <v>4</v>
      </c>
      <c r="I36" s="17">
        <v>5</v>
      </c>
    </row>
    <row r="37" spans="1:9" ht="20.100000000000001" customHeight="1" thickBot="1" x14ac:dyDescent="0.3">
      <c r="A37" s="69">
        <v>33</v>
      </c>
      <c r="B37" s="97">
        <v>2406284089</v>
      </c>
      <c r="C37" s="97" t="s">
        <v>107</v>
      </c>
      <c r="D37" s="17">
        <v>5</v>
      </c>
      <c r="E37" s="17">
        <v>2</v>
      </c>
      <c r="F37" s="17">
        <v>5</v>
      </c>
      <c r="G37" s="17">
        <v>3</v>
      </c>
      <c r="H37" s="17">
        <v>4</v>
      </c>
      <c r="I37" s="17">
        <v>5</v>
      </c>
    </row>
    <row r="38" spans="1:9" ht="20.100000000000001" customHeight="1" thickBot="1" x14ac:dyDescent="0.3">
      <c r="A38" s="69">
        <v>34</v>
      </c>
      <c r="B38" s="97">
        <v>2406284090</v>
      </c>
      <c r="C38" s="97" t="s">
        <v>108</v>
      </c>
      <c r="D38" s="17">
        <v>5</v>
      </c>
      <c r="E38" s="17">
        <v>2</v>
      </c>
      <c r="F38" s="17">
        <v>5</v>
      </c>
      <c r="G38" s="17">
        <v>3</v>
      </c>
      <c r="H38" s="17">
        <v>4</v>
      </c>
      <c r="I38" s="17">
        <v>2</v>
      </c>
    </row>
    <row r="39" spans="1:9" ht="20.100000000000001" customHeight="1" thickBot="1" x14ac:dyDescent="0.3">
      <c r="A39" s="69">
        <v>35</v>
      </c>
      <c r="B39" s="97">
        <v>2406284091</v>
      </c>
      <c r="C39" s="97" t="s">
        <v>109</v>
      </c>
      <c r="D39" s="17">
        <v>4</v>
      </c>
      <c r="E39" s="17">
        <v>5</v>
      </c>
      <c r="F39" s="17">
        <v>4</v>
      </c>
      <c r="G39" s="17">
        <v>4</v>
      </c>
      <c r="H39" s="17">
        <v>2</v>
      </c>
      <c r="I39" s="17">
        <v>3</v>
      </c>
    </row>
    <row r="40" spans="1:9" ht="20.100000000000001" customHeight="1" thickBot="1" x14ac:dyDescent="0.3">
      <c r="A40" s="69">
        <v>36</v>
      </c>
      <c r="B40" s="97">
        <v>2406284096</v>
      </c>
      <c r="C40" s="97" t="s">
        <v>110</v>
      </c>
      <c r="D40" s="17">
        <v>2</v>
      </c>
      <c r="E40" s="17">
        <v>5</v>
      </c>
      <c r="F40" s="17">
        <v>5</v>
      </c>
      <c r="G40" s="17">
        <v>4</v>
      </c>
      <c r="H40" s="17">
        <v>2</v>
      </c>
      <c r="I40" s="17">
        <v>4</v>
      </c>
    </row>
    <row r="41" spans="1:9" ht="20.100000000000001" customHeight="1" thickBot="1" x14ac:dyDescent="0.3">
      <c r="A41" s="69">
        <v>37</v>
      </c>
      <c r="B41" s="97">
        <v>2406284097</v>
      </c>
      <c r="C41" s="97" t="s">
        <v>111</v>
      </c>
      <c r="D41" s="17">
        <v>2</v>
      </c>
      <c r="E41" s="17">
        <v>5</v>
      </c>
      <c r="F41" s="17">
        <v>4</v>
      </c>
      <c r="G41" s="17">
        <v>4</v>
      </c>
      <c r="H41" s="17">
        <v>4</v>
      </c>
      <c r="I41" s="17">
        <v>4</v>
      </c>
    </row>
    <row r="42" spans="1:9" ht="20.100000000000001" customHeight="1" thickBot="1" x14ac:dyDescent="0.3">
      <c r="A42" s="69">
        <v>38</v>
      </c>
      <c r="B42" s="97">
        <v>2406284098</v>
      </c>
      <c r="C42" s="97" t="s">
        <v>112</v>
      </c>
      <c r="D42" s="17">
        <v>2</v>
      </c>
      <c r="E42" s="17">
        <v>5</v>
      </c>
      <c r="F42" s="17">
        <v>5</v>
      </c>
      <c r="G42" s="17">
        <v>5</v>
      </c>
      <c r="H42" s="17">
        <v>5</v>
      </c>
      <c r="I42" s="17">
        <v>4</v>
      </c>
    </row>
    <row r="43" spans="1:9" ht="20.100000000000001" customHeight="1" thickBot="1" x14ac:dyDescent="0.3">
      <c r="A43" s="69">
        <v>39</v>
      </c>
      <c r="B43" s="97">
        <v>2406284103</v>
      </c>
      <c r="C43" s="97" t="s">
        <v>113</v>
      </c>
      <c r="D43" s="17">
        <v>5</v>
      </c>
      <c r="E43" s="17">
        <v>5</v>
      </c>
      <c r="F43" s="17">
        <v>5</v>
      </c>
      <c r="G43" s="17">
        <v>5</v>
      </c>
      <c r="H43" s="17">
        <v>5</v>
      </c>
      <c r="I43" s="17">
        <v>4</v>
      </c>
    </row>
    <row r="44" spans="1:9" ht="20.100000000000001" customHeight="1" thickBot="1" x14ac:dyDescent="0.3">
      <c r="A44" s="69">
        <v>40</v>
      </c>
      <c r="B44" s="97">
        <v>2406284107</v>
      </c>
      <c r="C44" s="97" t="s">
        <v>114</v>
      </c>
      <c r="D44" s="17">
        <v>5</v>
      </c>
      <c r="E44" s="17">
        <v>5</v>
      </c>
      <c r="F44" s="17">
        <v>5</v>
      </c>
      <c r="G44" s="17">
        <v>5</v>
      </c>
      <c r="H44" s="17">
        <v>5</v>
      </c>
      <c r="I44" s="17">
        <v>4</v>
      </c>
    </row>
    <row r="45" spans="1:9" ht="20.100000000000001" customHeight="1" thickBot="1" x14ac:dyDescent="0.3">
      <c r="A45" s="69">
        <v>41</v>
      </c>
      <c r="B45" s="97">
        <v>2406284108</v>
      </c>
      <c r="C45" s="97" t="s">
        <v>115</v>
      </c>
      <c r="D45" s="17">
        <v>5</v>
      </c>
      <c r="E45" s="17">
        <v>5</v>
      </c>
      <c r="F45" s="17">
        <v>5</v>
      </c>
      <c r="G45" s="17">
        <v>5</v>
      </c>
      <c r="H45" s="17">
        <v>5</v>
      </c>
      <c r="I45" s="17">
        <v>1</v>
      </c>
    </row>
    <row r="46" spans="1:9" ht="20.100000000000001" customHeight="1" thickBot="1" x14ac:dyDescent="0.3">
      <c r="A46" s="69">
        <v>42</v>
      </c>
      <c r="B46" s="97">
        <v>2406284109</v>
      </c>
      <c r="C46" s="97" t="s">
        <v>116</v>
      </c>
      <c r="D46" s="17">
        <v>5</v>
      </c>
      <c r="E46" s="17">
        <v>5</v>
      </c>
      <c r="F46" s="17">
        <v>5</v>
      </c>
      <c r="G46" s="17">
        <v>5</v>
      </c>
      <c r="H46" s="17">
        <v>2</v>
      </c>
      <c r="I46" s="17">
        <v>1</v>
      </c>
    </row>
    <row r="47" spans="1:9" ht="20.100000000000001" customHeight="1" thickBot="1" x14ac:dyDescent="0.3">
      <c r="A47" s="69">
        <v>43</v>
      </c>
      <c r="B47" s="97">
        <v>2406284111</v>
      </c>
      <c r="C47" s="97" t="s">
        <v>117</v>
      </c>
      <c r="D47" s="17">
        <v>5</v>
      </c>
      <c r="E47" s="17">
        <v>5</v>
      </c>
      <c r="F47" s="17">
        <v>5</v>
      </c>
      <c r="G47" s="17">
        <v>5</v>
      </c>
      <c r="H47" s="17">
        <v>2</v>
      </c>
      <c r="I47" s="17">
        <v>1</v>
      </c>
    </row>
    <row r="48" spans="1:9" ht="20.100000000000001" customHeight="1" thickBot="1" x14ac:dyDescent="0.3">
      <c r="A48" s="69">
        <v>44</v>
      </c>
      <c r="B48" s="97">
        <v>2406284112</v>
      </c>
      <c r="C48" s="97" t="s">
        <v>118</v>
      </c>
      <c r="D48" s="17">
        <v>5</v>
      </c>
      <c r="E48" s="17">
        <v>5</v>
      </c>
      <c r="F48" s="17">
        <v>5</v>
      </c>
      <c r="G48" s="17">
        <v>4</v>
      </c>
      <c r="H48" s="17">
        <v>2</v>
      </c>
      <c r="I48" s="17">
        <v>2</v>
      </c>
    </row>
    <row r="49" spans="1:9" ht="20.100000000000001" customHeight="1" thickBot="1" x14ac:dyDescent="0.3">
      <c r="A49" s="69">
        <v>45</v>
      </c>
      <c r="B49" s="97">
        <v>2406284123</v>
      </c>
      <c r="C49" s="97" t="s">
        <v>119</v>
      </c>
      <c r="D49" s="17">
        <v>5</v>
      </c>
      <c r="E49" s="17">
        <v>5</v>
      </c>
      <c r="F49" s="17">
        <v>5</v>
      </c>
      <c r="G49" s="17">
        <v>4</v>
      </c>
      <c r="H49" s="17">
        <v>2</v>
      </c>
      <c r="I49" s="17">
        <v>4</v>
      </c>
    </row>
    <row r="50" spans="1:9" ht="20.100000000000001" customHeight="1" thickBot="1" x14ac:dyDescent="0.3">
      <c r="A50" s="69">
        <v>46</v>
      </c>
      <c r="B50" s="97">
        <v>2406284124</v>
      </c>
      <c r="C50" s="97" t="s">
        <v>120</v>
      </c>
      <c r="D50" s="17">
        <v>2</v>
      </c>
      <c r="E50" s="17">
        <v>5</v>
      </c>
      <c r="F50" s="17">
        <v>4</v>
      </c>
      <c r="G50" s="17">
        <v>4</v>
      </c>
      <c r="H50" s="17">
        <v>4</v>
      </c>
      <c r="I50" s="17">
        <v>4</v>
      </c>
    </row>
    <row r="51" spans="1:9" ht="20.100000000000001" customHeight="1" thickBot="1" x14ac:dyDescent="0.3">
      <c r="A51" s="69">
        <v>47</v>
      </c>
      <c r="B51" s="97">
        <v>2406284128</v>
      </c>
      <c r="C51" s="97" t="s">
        <v>121</v>
      </c>
      <c r="D51" s="17">
        <v>3</v>
      </c>
      <c r="E51" s="17">
        <v>5</v>
      </c>
      <c r="F51" s="17">
        <v>5</v>
      </c>
      <c r="G51" s="17">
        <v>4</v>
      </c>
      <c r="H51" s="17">
        <v>4</v>
      </c>
      <c r="I51" s="17">
        <v>5</v>
      </c>
    </row>
    <row r="52" spans="1:9" ht="20.100000000000001" customHeight="1" thickBot="1" x14ac:dyDescent="0.3">
      <c r="A52" s="69">
        <v>48</v>
      </c>
      <c r="B52" s="97">
        <v>2406284129</v>
      </c>
      <c r="C52" s="97" t="s">
        <v>122</v>
      </c>
      <c r="D52" s="17">
        <v>3</v>
      </c>
      <c r="E52" s="17">
        <v>5</v>
      </c>
      <c r="F52" s="17">
        <v>5</v>
      </c>
      <c r="G52" s="17">
        <v>4</v>
      </c>
      <c r="H52" s="17">
        <v>5</v>
      </c>
      <c r="I52" s="17">
        <v>5</v>
      </c>
    </row>
    <row r="53" spans="1:9" ht="20.100000000000001" customHeight="1" thickBot="1" x14ac:dyDescent="0.3">
      <c r="A53" s="69">
        <v>49</v>
      </c>
      <c r="B53" s="97">
        <v>2406284132</v>
      </c>
      <c r="C53" s="97" t="s">
        <v>123</v>
      </c>
      <c r="D53" s="17">
        <v>3</v>
      </c>
      <c r="E53" s="17">
        <v>5</v>
      </c>
      <c r="F53" s="17">
        <v>5</v>
      </c>
      <c r="G53" s="17">
        <v>2</v>
      </c>
      <c r="H53" s="17">
        <v>5</v>
      </c>
      <c r="I53" s="17">
        <v>4</v>
      </c>
    </row>
    <row r="54" spans="1:9" ht="20.100000000000001" customHeight="1" thickBot="1" x14ac:dyDescent="0.3">
      <c r="A54" s="69">
        <v>50</v>
      </c>
      <c r="B54" s="97">
        <v>2406284133</v>
      </c>
      <c r="C54" s="97" t="s">
        <v>124</v>
      </c>
      <c r="D54" s="17">
        <v>5</v>
      </c>
      <c r="E54" s="17">
        <v>5</v>
      </c>
      <c r="F54" s="17">
        <v>5</v>
      </c>
      <c r="G54" s="17">
        <v>5</v>
      </c>
      <c r="H54" s="17">
        <v>5</v>
      </c>
      <c r="I54" s="17">
        <v>5</v>
      </c>
    </row>
    <row r="55" spans="1:9" ht="20.100000000000001" customHeight="1" thickBot="1" x14ac:dyDescent="0.3">
      <c r="A55" s="69">
        <v>51</v>
      </c>
      <c r="B55" s="97">
        <v>2406284134</v>
      </c>
      <c r="C55" s="97" t="s">
        <v>125</v>
      </c>
      <c r="D55" s="17">
        <v>4</v>
      </c>
      <c r="E55" s="17">
        <v>5</v>
      </c>
      <c r="F55" s="17">
        <v>5</v>
      </c>
      <c r="G55" s="17">
        <v>3</v>
      </c>
      <c r="H55" s="17">
        <v>2</v>
      </c>
      <c r="I55" s="17">
        <v>4</v>
      </c>
    </row>
    <row r="56" spans="1:9" ht="20.100000000000001" customHeight="1" thickBot="1" x14ac:dyDescent="0.3">
      <c r="A56" s="69">
        <v>52</v>
      </c>
      <c r="B56" s="97">
        <v>2406284135</v>
      </c>
      <c r="C56" s="97" t="s">
        <v>126</v>
      </c>
      <c r="D56" s="17">
        <v>3</v>
      </c>
      <c r="E56" s="17">
        <v>4</v>
      </c>
      <c r="F56" s="17">
        <v>5</v>
      </c>
      <c r="G56" s="17">
        <v>5</v>
      </c>
      <c r="H56" s="17">
        <v>4</v>
      </c>
      <c r="I56" s="17">
        <v>3</v>
      </c>
    </row>
    <row r="57" spans="1:9" ht="20.100000000000001" customHeight="1" thickBot="1" x14ac:dyDescent="0.3">
      <c r="A57" s="69">
        <v>53</v>
      </c>
      <c r="B57" s="97">
        <v>2406284136</v>
      </c>
      <c r="C57" s="97" t="s">
        <v>127</v>
      </c>
      <c r="D57" s="17">
        <v>5</v>
      </c>
      <c r="E57" s="17">
        <v>3</v>
      </c>
      <c r="F57" s="17">
        <v>5</v>
      </c>
      <c r="G57" s="17">
        <v>4</v>
      </c>
      <c r="H57" s="17">
        <v>3</v>
      </c>
      <c r="I57" s="17">
        <v>4</v>
      </c>
    </row>
    <row r="58" spans="1:9" ht="20.100000000000001" customHeight="1" thickBot="1" x14ac:dyDescent="0.3">
      <c r="A58" s="69">
        <v>54</v>
      </c>
      <c r="B58" s="97">
        <v>2406284137</v>
      </c>
      <c r="C58" s="97" t="s">
        <v>128</v>
      </c>
      <c r="D58" s="17">
        <v>5</v>
      </c>
      <c r="E58" s="17">
        <v>1</v>
      </c>
      <c r="F58" s="17">
        <v>5</v>
      </c>
      <c r="G58" s="17">
        <v>2</v>
      </c>
      <c r="H58" s="17">
        <v>5</v>
      </c>
      <c r="I58" s="17">
        <v>2</v>
      </c>
    </row>
    <row r="59" spans="1:9" ht="20.100000000000001" customHeight="1" thickBot="1" x14ac:dyDescent="0.3">
      <c r="A59" s="69">
        <v>55</v>
      </c>
      <c r="B59" s="97">
        <v>2406284138</v>
      </c>
      <c r="C59" s="97" t="s">
        <v>129</v>
      </c>
      <c r="D59" s="17">
        <v>4</v>
      </c>
      <c r="E59" s="17">
        <v>1</v>
      </c>
      <c r="F59" s="17">
        <v>5</v>
      </c>
      <c r="G59" s="17">
        <v>5</v>
      </c>
      <c r="H59" s="17">
        <v>2</v>
      </c>
      <c r="I59" s="17">
        <v>5</v>
      </c>
    </row>
    <row r="60" spans="1:9" ht="20.100000000000001" customHeight="1" thickBot="1" x14ac:dyDescent="0.3">
      <c r="A60" s="69">
        <v>56</v>
      </c>
      <c r="B60" s="97">
        <v>2406284139</v>
      </c>
      <c r="C60" s="97" t="s">
        <v>130</v>
      </c>
      <c r="D60" s="17">
        <v>3</v>
      </c>
      <c r="E60" s="17">
        <v>1</v>
      </c>
      <c r="F60" s="17">
        <v>5</v>
      </c>
      <c r="G60" s="17">
        <v>3</v>
      </c>
      <c r="H60" s="17">
        <v>4</v>
      </c>
      <c r="I60" s="17">
        <v>4</v>
      </c>
    </row>
    <row r="61" spans="1:9" ht="20.100000000000001" customHeight="1" thickBot="1" x14ac:dyDescent="0.3">
      <c r="A61" s="69">
        <v>57</v>
      </c>
      <c r="B61" s="97">
        <v>2406284140</v>
      </c>
      <c r="C61" s="97" t="s">
        <v>131</v>
      </c>
      <c r="D61" s="17">
        <v>5</v>
      </c>
      <c r="E61" s="17">
        <v>1</v>
      </c>
      <c r="F61" s="17">
        <v>5</v>
      </c>
      <c r="G61" s="17">
        <v>5</v>
      </c>
      <c r="H61" s="17">
        <v>3</v>
      </c>
      <c r="I61" s="17">
        <v>3</v>
      </c>
    </row>
    <row r="62" spans="1:9" ht="20.100000000000001" customHeight="1" thickBot="1" x14ac:dyDescent="0.3">
      <c r="A62" s="69">
        <v>58</v>
      </c>
      <c r="B62" s="97">
        <v>2406284142</v>
      </c>
      <c r="C62" s="97" t="s">
        <v>132</v>
      </c>
      <c r="D62" s="17">
        <v>5</v>
      </c>
      <c r="E62" s="17">
        <v>1</v>
      </c>
      <c r="F62" s="17">
        <v>5</v>
      </c>
      <c r="G62" s="17">
        <v>4</v>
      </c>
      <c r="H62" s="17">
        <v>5</v>
      </c>
      <c r="I62" s="17">
        <v>4</v>
      </c>
    </row>
    <row r="63" spans="1:9" ht="20.100000000000001" customHeight="1" thickBot="1" x14ac:dyDescent="0.3">
      <c r="A63" s="69">
        <v>59</v>
      </c>
      <c r="B63" s="97">
        <v>2406284160</v>
      </c>
      <c r="C63" s="97" t="s">
        <v>133</v>
      </c>
      <c r="D63" s="17">
        <v>4</v>
      </c>
      <c r="E63" s="17">
        <v>1</v>
      </c>
      <c r="F63" s="17">
        <v>5</v>
      </c>
      <c r="G63" s="17">
        <v>2</v>
      </c>
      <c r="H63" s="17">
        <v>2</v>
      </c>
      <c r="I63" s="17">
        <v>2</v>
      </c>
    </row>
    <row r="64" spans="1:9" ht="20.100000000000001" customHeight="1" thickBot="1" x14ac:dyDescent="0.3">
      <c r="A64" s="69">
        <v>60</v>
      </c>
      <c r="B64" s="97">
        <v>2406284162</v>
      </c>
      <c r="C64" s="97" t="s">
        <v>134</v>
      </c>
      <c r="D64" s="17">
        <v>3</v>
      </c>
      <c r="E64" s="17">
        <v>1</v>
      </c>
      <c r="F64" s="17">
        <v>4</v>
      </c>
      <c r="G64" s="17">
        <v>5</v>
      </c>
      <c r="H64" s="17">
        <v>4</v>
      </c>
      <c r="I64" s="17">
        <v>5</v>
      </c>
    </row>
    <row r="65" spans="1:9" ht="20.100000000000001" customHeight="1" thickBot="1" x14ac:dyDescent="0.3">
      <c r="A65" s="69">
        <v>61</v>
      </c>
      <c r="B65" s="97">
        <v>2406284163</v>
      </c>
      <c r="C65" s="97" t="s">
        <v>135</v>
      </c>
      <c r="D65" s="17">
        <v>5</v>
      </c>
      <c r="E65" s="17">
        <v>1</v>
      </c>
      <c r="F65" s="17">
        <v>5</v>
      </c>
      <c r="G65" s="17">
        <v>3</v>
      </c>
      <c r="H65" s="17">
        <v>3</v>
      </c>
      <c r="I65" s="17">
        <v>3</v>
      </c>
    </row>
    <row r="66" spans="1:9" ht="20.100000000000001" customHeight="1" thickBot="1" x14ac:dyDescent="0.3">
      <c r="A66" s="69">
        <v>62</v>
      </c>
      <c r="B66" s="97">
        <v>2406284172</v>
      </c>
      <c r="C66" s="97" t="s">
        <v>136</v>
      </c>
      <c r="D66" s="17">
        <v>5</v>
      </c>
      <c r="E66" s="17">
        <v>1</v>
      </c>
      <c r="F66" s="17">
        <v>5</v>
      </c>
      <c r="G66" s="17">
        <v>5</v>
      </c>
      <c r="H66" s="17">
        <v>5</v>
      </c>
      <c r="I66" s="17">
        <v>5</v>
      </c>
    </row>
    <row r="67" spans="1:9" ht="20.100000000000001" customHeight="1" thickBot="1" x14ac:dyDescent="0.3">
      <c r="A67" s="69">
        <v>63</v>
      </c>
      <c r="B67" s="97">
        <v>2406284178</v>
      </c>
      <c r="C67" s="97" t="s">
        <v>137</v>
      </c>
      <c r="D67" s="17">
        <v>4</v>
      </c>
      <c r="E67" s="17">
        <v>5</v>
      </c>
      <c r="F67" s="17">
        <v>4</v>
      </c>
      <c r="G67" s="17">
        <v>4</v>
      </c>
      <c r="H67" s="17">
        <v>2</v>
      </c>
      <c r="I67" s="17">
        <v>2</v>
      </c>
    </row>
    <row r="68" spans="1:9" ht="20.100000000000001" customHeight="1" thickBot="1" x14ac:dyDescent="0.3">
      <c r="A68" s="69">
        <v>64</v>
      </c>
      <c r="B68" s="97">
        <v>2406284179</v>
      </c>
      <c r="C68" s="97" t="s">
        <v>138</v>
      </c>
      <c r="D68" s="17">
        <v>3</v>
      </c>
      <c r="E68" s="17">
        <v>5</v>
      </c>
      <c r="F68" s="17">
        <v>5</v>
      </c>
      <c r="G68" s="17">
        <v>2</v>
      </c>
      <c r="H68" s="17">
        <v>4</v>
      </c>
      <c r="I68" s="17">
        <v>4</v>
      </c>
    </row>
    <row r="69" spans="1:9" ht="20.100000000000001" customHeight="1" thickBot="1" x14ac:dyDescent="0.3">
      <c r="A69" s="69">
        <v>65</v>
      </c>
      <c r="B69" s="97">
        <v>2406284180</v>
      </c>
      <c r="C69" s="97" t="s">
        <v>139</v>
      </c>
      <c r="D69" s="17">
        <v>5</v>
      </c>
      <c r="E69" s="17">
        <v>5</v>
      </c>
      <c r="F69" s="17">
        <v>2</v>
      </c>
      <c r="G69" s="17">
        <v>5</v>
      </c>
      <c r="H69" s="17">
        <v>3</v>
      </c>
      <c r="I69" s="17">
        <v>3</v>
      </c>
    </row>
    <row r="70" spans="1:9" ht="20.100000000000001" customHeight="1" thickBot="1" x14ac:dyDescent="0.3">
      <c r="A70" s="69">
        <v>66</v>
      </c>
      <c r="B70" s="97">
        <v>2406284181</v>
      </c>
      <c r="C70" s="97" t="s">
        <v>140</v>
      </c>
      <c r="D70" s="17">
        <v>5</v>
      </c>
      <c r="E70" s="17">
        <v>5</v>
      </c>
      <c r="F70" s="17">
        <v>4</v>
      </c>
      <c r="G70" s="17">
        <v>3</v>
      </c>
      <c r="H70" s="17">
        <v>5</v>
      </c>
      <c r="I70" s="17">
        <v>5</v>
      </c>
    </row>
    <row r="71" spans="1:9" ht="20.100000000000001" customHeight="1" thickBot="1" x14ac:dyDescent="0.3">
      <c r="A71" s="69">
        <v>67</v>
      </c>
      <c r="B71" s="97">
        <v>2406284183</v>
      </c>
      <c r="C71" s="97" t="s">
        <v>141</v>
      </c>
      <c r="D71" s="17">
        <v>4</v>
      </c>
      <c r="E71" s="17">
        <v>5</v>
      </c>
      <c r="F71" s="17">
        <v>3</v>
      </c>
      <c r="G71" s="17">
        <v>5</v>
      </c>
      <c r="H71" s="17">
        <v>2</v>
      </c>
      <c r="I71" s="17">
        <v>2</v>
      </c>
    </row>
    <row r="72" spans="1:9" ht="20.100000000000001" customHeight="1" thickBot="1" x14ac:dyDescent="0.3">
      <c r="A72" s="69">
        <v>68</v>
      </c>
      <c r="B72" s="97">
        <v>2406284185</v>
      </c>
      <c r="C72" s="97" t="s">
        <v>142</v>
      </c>
      <c r="D72" s="17">
        <v>3</v>
      </c>
      <c r="E72" s="17">
        <v>5</v>
      </c>
      <c r="F72" s="17">
        <v>4</v>
      </c>
      <c r="G72" s="17">
        <v>4</v>
      </c>
      <c r="H72" s="17">
        <v>2</v>
      </c>
      <c r="I72" s="17">
        <v>4</v>
      </c>
    </row>
    <row r="73" spans="1:9" ht="20.100000000000001" customHeight="1" thickBot="1" x14ac:dyDescent="0.3">
      <c r="A73" s="69">
        <v>69</v>
      </c>
      <c r="B73" s="97">
        <v>2406284186</v>
      </c>
      <c r="C73" s="97" t="s">
        <v>143</v>
      </c>
      <c r="D73" s="17">
        <v>5</v>
      </c>
      <c r="E73" s="17">
        <v>5</v>
      </c>
      <c r="F73" s="17">
        <v>4</v>
      </c>
      <c r="G73" s="17">
        <v>2</v>
      </c>
      <c r="H73" s="17">
        <v>2</v>
      </c>
      <c r="I73" s="17">
        <v>3</v>
      </c>
    </row>
    <row r="74" spans="1:9" ht="20.100000000000001" customHeight="1" thickBot="1" x14ac:dyDescent="0.3">
      <c r="A74" s="69">
        <v>70</v>
      </c>
      <c r="B74" s="97">
        <v>2406284187</v>
      </c>
      <c r="C74" s="97" t="s">
        <v>144</v>
      </c>
      <c r="D74" s="17">
        <v>5</v>
      </c>
      <c r="E74" s="17">
        <v>5</v>
      </c>
      <c r="F74" s="17">
        <v>5</v>
      </c>
      <c r="G74" s="17">
        <v>5</v>
      </c>
      <c r="H74" s="17">
        <v>2</v>
      </c>
      <c r="I74" s="17">
        <v>5</v>
      </c>
    </row>
    <row r="75" spans="1:9" ht="20.100000000000001" customHeight="1" thickBot="1" x14ac:dyDescent="0.3">
      <c r="A75" s="69">
        <v>71</v>
      </c>
      <c r="B75" s="97">
        <v>2406284188</v>
      </c>
      <c r="C75" s="97" t="s">
        <v>145</v>
      </c>
      <c r="D75" s="17">
        <v>4</v>
      </c>
      <c r="E75" s="17">
        <v>5</v>
      </c>
      <c r="F75" s="17">
        <v>3</v>
      </c>
      <c r="G75" s="17">
        <v>3</v>
      </c>
      <c r="H75" s="17">
        <v>2</v>
      </c>
      <c r="I75" s="17">
        <v>2</v>
      </c>
    </row>
    <row r="76" spans="1:9" ht="20.100000000000001" customHeight="1" thickBot="1" x14ac:dyDescent="0.3">
      <c r="A76" s="69">
        <v>72</v>
      </c>
      <c r="B76" s="97">
        <v>2406284189</v>
      </c>
      <c r="C76" s="97" t="s">
        <v>146</v>
      </c>
      <c r="D76" s="17">
        <v>3</v>
      </c>
      <c r="E76" s="17">
        <v>5</v>
      </c>
      <c r="F76" s="17">
        <v>2</v>
      </c>
      <c r="G76" s="17">
        <v>5</v>
      </c>
      <c r="H76" s="17">
        <v>2</v>
      </c>
      <c r="I76" s="17">
        <v>4</v>
      </c>
    </row>
    <row r="77" spans="1:9" ht="20.100000000000001" customHeight="1" thickBot="1" x14ac:dyDescent="0.3">
      <c r="A77" s="69">
        <v>73</v>
      </c>
      <c r="B77" s="97">
        <v>2406284191</v>
      </c>
      <c r="C77" s="97" t="s">
        <v>147</v>
      </c>
      <c r="D77" s="17">
        <v>5</v>
      </c>
      <c r="E77" s="17">
        <v>5</v>
      </c>
      <c r="F77" s="17">
        <v>4</v>
      </c>
      <c r="G77" s="17">
        <v>4</v>
      </c>
      <c r="H77" s="17">
        <v>2</v>
      </c>
      <c r="I77" s="17">
        <v>3</v>
      </c>
    </row>
    <row r="78" spans="1:9" ht="20.100000000000001" customHeight="1" thickBot="1" x14ac:dyDescent="0.3">
      <c r="A78" s="69">
        <v>74</v>
      </c>
      <c r="B78" s="97">
        <v>2406284192</v>
      </c>
      <c r="C78" s="97" t="s">
        <v>148</v>
      </c>
      <c r="D78" s="17">
        <v>5</v>
      </c>
      <c r="E78" s="17">
        <v>5</v>
      </c>
      <c r="F78" s="17">
        <v>5</v>
      </c>
      <c r="G78" s="17">
        <v>2</v>
      </c>
      <c r="H78" s="17">
        <v>2</v>
      </c>
      <c r="I78" s="17">
        <v>5</v>
      </c>
    </row>
    <row r="79" spans="1:9" ht="20.100000000000001" customHeight="1" thickBot="1" x14ac:dyDescent="0.3">
      <c r="A79" s="69">
        <v>75</v>
      </c>
      <c r="B79" s="97">
        <v>2406284193</v>
      </c>
      <c r="C79" s="97" t="s">
        <v>149</v>
      </c>
      <c r="D79" s="17">
        <v>4</v>
      </c>
      <c r="E79" s="17">
        <v>4</v>
      </c>
      <c r="F79" s="17">
        <v>3</v>
      </c>
      <c r="G79" s="17">
        <v>5</v>
      </c>
      <c r="H79" s="17">
        <v>2</v>
      </c>
      <c r="I79" s="17">
        <v>2</v>
      </c>
    </row>
    <row r="80" spans="1:9" ht="20.100000000000001" customHeight="1" thickBot="1" x14ac:dyDescent="0.3">
      <c r="A80" s="69">
        <v>76</v>
      </c>
      <c r="B80" s="97">
        <v>2406284194</v>
      </c>
      <c r="C80" s="97" t="s">
        <v>150</v>
      </c>
      <c r="D80" s="17">
        <v>3</v>
      </c>
      <c r="E80" s="17">
        <v>3</v>
      </c>
      <c r="F80" s="17">
        <v>2</v>
      </c>
      <c r="G80" s="17">
        <v>3</v>
      </c>
      <c r="H80" s="17">
        <v>2</v>
      </c>
      <c r="I80" s="17">
        <v>4</v>
      </c>
    </row>
    <row r="81" spans="1:9" ht="20.100000000000001" customHeight="1" thickBot="1" x14ac:dyDescent="0.3">
      <c r="A81" s="69">
        <v>77</v>
      </c>
      <c r="B81" s="97">
        <v>2406284197</v>
      </c>
      <c r="C81" s="97" t="s">
        <v>151</v>
      </c>
      <c r="D81" s="17">
        <v>5</v>
      </c>
      <c r="E81" s="17">
        <v>2</v>
      </c>
      <c r="F81" s="17">
        <v>1</v>
      </c>
      <c r="G81" s="17">
        <v>5</v>
      </c>
      <c r="H81" s="17">
        <v>2</v>
      </c>
      <c r="I81" s="17">
        <v>3</v>
      </c>
    </row>
    <row r="82" spans="1:9" ht="20.100000000000001" customHeight="1" thickBot="1" x14ac:dyDescent="0.3">
      <c r="A82" s="69">
        <v>78</v>
      </c>
      <c r="B82" s="97">
        <v>2406284200</v>
      </c>
      <c r="C82" s="97" t="s">
        <v>152</v>
      </c>
      <c r="D82" s="17">
        <v>5</v>
      </c>
      <c r="E82" s="17">
        <v>3</v>
      </c>
      <c r="F82" s="17">
        <v>4</v>
      </c>
      <c r="G82" s="17">
        <v>4</v>
      </c>
      <c r="H82" s="17">
        <v>2</v>
      </c>
      <c r="I82" s="17">
        <v>5</v>
      </c>
    </row>
    <row r="83" spans="1:9" ht="20.100000000000001" customHeight="1" thickBot="1" x14ac:dyDescent="0.3">
      <c r="A83" s="69">
        <v>79</v>
      </c>
      <c r="B83" s="97">
        <v>2406284201</v>
      </c>
      <c r="C83" s="97" t="s">
        <v>153</v>
      </c>
      <c r="D83" s="17">
        <v>4</v>
      </c>
      <c r="E83" s="17">
        <v>5</v>
      </c>
      <c r="F83" s="17">
        <v>5</v>
      </c>
      <c r="G83" s="17">
        <v>2</v>
      </c>
      <c r="H83" s="17">
        <v>2</v>
      </c>
      <c r="I83" s="17">
        <v>2</v>
      </c>
    </row>
    <row r="84" spans="1:9" ht="20.100000000000001" customHeight="1" thickBot="1" x14ac:dyDescent="0.3">
      <c r="A84" s="69">
        <v>80</v>
      </c>
      <c r="B84" s="97">
        <v>2406284202</v>
      </c>
      <c r="C84" s="97" t="s">
        <v>154</v>
      </c>
      <c r="D84" s="17">
        <v>5</v>
      </c>
      <c r="E84" s="17">
        <v>2</v>
      </c>
      <c r="F84" s="17">
        <v>5</v>
      </c>
      <c r="G84" s="17">
        <v>3</v>
      </c>
      <c r="H84" s="17">
        <v>4</v>
      </c>
      <c r="I84" s="17">
        <v>5</v>
      </c>
    </row>
    <row r="85" spans="1:9" ht="20.100000000000001" customHeight="1" thickBot="1" x14ac:dyDescent="0.3">
      <c r="A85" s="69">
        <v>81</v>
      </c>
      <c r="B85" s="97">
        <v>2406284204</v>
      </c>
      <c r="C85" s="97" t="s">
        <v>155</v>
      </c>
      <c r="D85" s="17">
        <v>5</v>
      </c>
      <c r="E85" s="17">
        <v>2</v>
      </c>
      <c r="F85" s="17">
        <v>5</v>
      </c>
      <c r="G85" s="17">
        <v>3</v>
      </c>
      <c r="H85" s="17">
        <v>4</v>
      </c>
      <c r="I85" s="17">
        <v>2</v>
      </c>
    </row>
    <row r="86" spans="1:9" ht="20.100000000000001" customHeight="1" thickBot="1" x14ac:dyDescent="0.3">
      <c r="A86" s="69">
        <v>82</v>
      </c>
      <c r="B86" s="97">
        <v>2406284206</v>
      </c>
      <c r="C86" s="97" t="s">
        <v>156</v>
      </c>
      <c r="D86" s="17">
        <v>4</v>
      </c>
      <c r="E86" s="17">
        <v>5</v>
      </c>
      <c r="F86" s="17">
        <v>4</v>
      </c>
      <c r="G86" s="17">
        <v>4</v>
      </c>
      <c r="H86" s="17">
        <v>2</v>
      </c>
      <c r="I86" s="17">
        <v>3</v>
      </c>
    </row>
    <row r="87" spans="1:9" ht="20.100000000000001" customHeight="1" thickBot="1" x14ac:dyDescent="0.3">
      <c r="A87" s="69">
        <v>83</v>
      </c>
      <c r="B87" s="97">
        <v>2406284209</v>
      </c>
      <c r="C87" s="97" t="s">
        <v>157</v>
      </c>
      <c r="D87" s="17">
        <v>4</v>
      </c>
      <c r="E87" s="17">
        <v>5</v>
      </c>
      <c r="F87" s="17">
        <v>5</v>
      </c>
      <c r="G87" s="17">
        <v>4</v>
      </c>
      <c r="H87" s="17">
        <v>2</v>
      </c>
      <c r="I87" s="17">
        <v>4</v>
      </c>
    </row>
    <row r="88" spans="1:9" ht="20.100000000000001" customHeight="1" thickBot="1" x14ac:dyDescent="0.3">
      <c r="A88" s="69">
        <v>84</v>
      </c>
      <c r="B88" s="97">
        <v>2406284210</v>
      </c>
      <c r="C88" s="97" t="s">
        <v>158</v>
      </c>
      <c r="D88" s="17">
        <v>5</v>
      </c>
      <c r="E88" s="17">
        <v>5</v>
      </c>
      <c r="F88" s="17">
        <v>4</v>
      </c>
      <c r="G88" s="17">
        <v>4</v>
      </c>
      <c r="H88" s="17">
        <v>4</v>
      </c>
      <c r="I88" s="17">
        <v>4</v>
      </c>
    </row>
    <row r="89" spans="1:9" ht="20.100000000000001" customHeight="1" thickBot="1" x14ac:dyDescent="0.3">
      <c r="A89" s="69">
        <v>85</v>
      </c>
      <c r="B89" s="97">
        <v>2406284212</v>
      </c>
      <c r="C89" s="97" t="s">
        <v>159</v>
      </c>
      <c r="D89" s="17">
        <v>5</v>
      </c>
      <c r="E89" s="17">
        <v>5</v>
      </c>
      <c r="F89" s="17">
        <v>5</v>
      </c>
      <c r="G89" s="17">
        <v>5</v>
      </c>
      <c r="H89" s="17">
        <v>5</v>
      </c>
      <c r="I89" s="17">
        <v>4</v>
      </c>
    </row>
    <row r="90" spans="1:9" ht="20.100000000000001" customHeight="1" thickBot="1" x14ac:dyDescent="0.3">
      <c r="A90" s="69">
        <v>86</v>
      </c>
      <c r="B90" s="97">
        <v>2406284215</v>
      </c>
      <c r="C90" s="97" t="s">
        <v>160</v>
      </c>
      <c r="D90" s="17">
        <v>5</v>
      </c>
      <c r="E90" s="17">
        <v>5</v>
      </c>
      <c r="F90" s="17">
        <v>5</v>
      </c>
      <c r="G90" s="17">
        <v>5</v>
      </c>
      <c r="H90" s="17">
        <v>5</v>
      </c>
      <c r="I90" s="17">
        <v>4</v>
      </c>
    </row>
    <row r="91" spans="1:9" ht="20.100000000000001" customHeight="1" thickBot="1" x14ac:dyDescent="0.3">
      <c r="A91" s="69">
        <v>87</v>
      </c>
      <c r="B91" s="97">
        <v>2406284216</v>
      </c>
      <c r="C91" s="97" t="s">
        <v>161</v>
      </c>
      <c r="D91" s="17">
        <v>5</v>
      </c>
      <c r="E91" s="17">
        <v>5</v>
      </c>
      <c r="F91" s="17">
        <v>5</v>
      </c>
      <c r="G91" s="17">
        <v>5</v>
      </c>
      <c r="H91" s="17">
        <v>5</v>
      </c>
      <c r="I91" s="17">
        <v>4</v>
      </c>
    </row>
    <row r="92" spans="1:9" ht="20.100000000000001" customHeight="1" thickBot="1" x14ac:dyDescent="0.3">
      <c r="A92" s="69">
        <v>88</v>
      </c>
      <c r="B92" s="97">
        <v>2406284219</v>
      </c>
      <c r="C92" s="97" t="s">
        <v>162</v>
      </c>
      <c r="D92" s="17">
        <v>5</v>
      </c>
      <c r="E92" s="17">
        <v>5</v>
      </c>
      <c r="F92" s="17">
        <v>5</v>
      </c>
      <c r="G92" s="17">
        <v>5</v>
      </c>
      <c r="H92" s="17">
        <v>5</v>
      </c>
      <c r="I92" s="17">
        <v>1</v>
      </c>
    </row>
    <row r="93" spans="1:9" ht="20.100000000000001" customHeight="1" thickBot="1" x14ac:dyDescent="0.3">
      <c r="A93" s="69">
        <v>89</v>
      </c>
      <c r="B93" s="97">
        <v>2406284220</v>
      </c>
      <c r="C93" s="97" t="s">
        <v>163</v>
      </c>
      <c r="D93" s="17">
        <v>4</v>
      </c>
      <c r="E93" s="17">
        <v>5</v>
      </c>
      <c r="F93" s="17">
        <v>3</v>
      </c>
      <c r="G93" s="17">
        <v>2</v>
      </c>
      <c r="H93" s="17">
        <v>3</v>
      </c>
      <c r="I93" s="17">
        <v>3</v>
      </c>
    </row>
    <row r="94" spans="1:9" ht="20.100000000000001" customHeight="1" thickBot="1" x14ac:dyDescent="0.3">
      <c r="A94" s="69">
        <v>90</v>
      </c>
      <c r="B94" s="97">
        <v>2406284222</v>
      </c>
      <c r="C94" s="97" t="s">
        <v>164</v>
      </c>
      <c r="D94" s="17">
        <v>2</v>
      </c>
      <c r="E94" s="17">
        <v>4</v>
      </c>
      <c r="F94" s="17">
        <v>5</v>
      </c>
      <c r="G94" s="17">
        <v>5</v>
      </c>
      <c r="H94" s="17">
        <v>5</v>
      </c>
      <c r="I94" s="17">
        <v>5</v>
      </c>
    </row>
    <row r="95" spans="1:9" ht="20.100000000000001" customHeight="1" thickBot="1" x14ac:dyDescent="0.3">
      <c r="A95" s="69">
        <v>91</v>
      </c>
      <c r="B95" s="97">
        <v>2406284225</v>
      </c>
      <c r="C95" s="97" t="s">
        <v>165</v>
      </c>
      <c r="D95" s="17">
        <v>5</v>
      </c>
      <c r="E95" s="17">
        <v>3</v>
      </c>
      <c r="F95" s="17">
        <v>4</v>
      </c>
      <c r="G95" s="17">
        <v>3</v>
      </c>
      <c r="H95" s="17">
        <v>2</v>
      </c>
      <c r="I95" s="17">
        <v>2</v>
      </c>
    </row>
    <row r="96" spans="1:9" ht="20.100000000000001" customHeight="1" thickBot="1" x14ac:dyDescent="0.3">
      <c r="A96" s="69">
        <v>92</v>
      </c>
      <c r="B96" s="97">
        <v>2406284231</v>
      </c>
      <c r="C96" s="97" t="s">
        <v>166</v>
      </c>
      <c r="D96" s="17">
        <v>5</v>
      </c>
      <c r="E96" s="17">
        <v>2</v>
      </c>
      <c r="F96" s="17">
        <v>5</v>
      </c>
      <c r="G96" s="17">
        <v>5</v>
      </c>
      <c r="H96" s="17">
        <v>4</v>
      </c>
      <c r="I96" s="17">
        <v>4</v>
      </c>
    </row>
    <row r="97" spans="1:9" ht="20.100000000000001" customHeight="1" thickBot="1" x14ac:dyDescent="0.3">
      <c r="A97" s="69">
        <v>93</v>
      </c>
      <c r="B97" s="97">
        <v>2406284237</v>
      </c>
      <c r="C97" s="97" t="s">
        <v>167</v>
      </c>
      <c r="D97" s="17">
        <v>5</v>
      </c>
      <c r="E97" s="17">
        <v>5</v>
      </c>
      <c r="F97" s="17">
        <v>4</v>
      </c>
      <c r="G97" s="17">
        <v>4</v>
      </c>
      <c r="H97" s="17">
        <v>4</v>
      </c>
      <c r="I97" s="17">
        <v>4</v>
      </c>
    </row>
    <row r="98" spans="1:9" ht="20.100000000000001" customHeight="1" thickBot="1" x14ac:dyDescent="0.3">
      <c r="A98" s="69">
        <v>94</v>
      </c>
      <c r="B98" s="97">
        <v>2406284242</v>
      </c>
      <c r="C98" s="97" t="s">
        <v>168</v>
      </c>
      <c r="D98" s="17">
        <v>5</v>
      </c>
      <c r="E98" s="17">
        <v>5</v>
      </c>
      <c r="F98" s="17">
        <v>5</v>
      </c>
      <c r="G98" s="17">
        <v>5</v>
      </c>
      <c r="H98" s="17">
        <v>5</v>
      </c>
      <c r="I98" s="17">
        <v>4</v>
      </c>
    </row>
    <row r="99" spans="1:9" ht="20.100000000000001" customHeight="1" thickBot="1" x14ac:dyDescent="0.3">
      <c r="A99" s="69">
        <v>95</v>
      </c>
      <c r="B99" s="97">
        <v>2406284243</v>
      </c>
      <c r="C99" s="97" t="s">
        <v>169</v>
      </c>
      <c r="D99" s="17">
        <v>5</v>
      </c>
      <c r="E99" s="17">
        <v>5</v>
      </c>
      <c r="F99" s="17">
        <v>5</v>
      </c>
      <c r="G99" s="17">
        <v>5</v>
      </c>
      <c r="H99" s="17">
        <v>5</v>
      </c>
      <c r="I99" s="17">
        <v>4</v>
      </c>
    </row>
    <row r="100" spans="1:9" ht="20.100000000000001" customHeight="1" thickBot="1" x14ac:dyDescent="0.3">
      <c r="A100" s="69">
        <v>96</v>
      </c>
      <c r="B100" s="97">
        <v>2406284244</v>
      </c>
      <c r="C100" s="97" t="s">
        <v>170</v>
      </c>
      <c r="D100" s="17">
        <v>5</v>
      </c>
      <c r="E100" s="17">
        <v>5</v>
      </c>
      <c r="F100" s="17">
        <v>5</v>
      </c>
      <c r="G100" s="17">
        <v>5</v>
      </c>
      <c r="H100" s="17">
        <v>5</v>
      </c>
      <c r="I100" s="17">
        <v>4</v>
      </c>
    </row>
    <row r="101" spans="1:9" ht="20.100000000000001" customHeight="1" thickBot="1" x14ac:dyDescent="0.3">
      <c r="A101" s="69">
        <v>97</v>
      </c>
      <c r="B101" s="97">
        <v>2406284245</v>
      </c>
      <c r="C101" s="97" t="s">
        <v>171</v>
      </c>
      <c r="D101" s="17">
        <v>5</v>
      </c>
      <c r="E101" s="17">
        <v>5</v>
      </c>
      <c r="F101" s="17">
        <v>5</v>
      </c>
      <c r="G101" s="17">
        <v>5</v>
      </c>
      <c r="H101" s="17">
        <v>5</v>
      </c>
      <c r="I101" s="17">
        <v>1</v>
      </c>
    </row>
    <row r="102" spans="1:9" ht="20.100000000000001" customHeight="1" thickBot="1" x14ac:dyDescent="0.3">
      <c r="A102" s="69">
        <v>98</v>
      </c>
      <c r="B102" s="97">
        <v>2406284247</v>
      </c>
      <c r="C102" s="97" t="s">
        <v>172</v>
      </c>
      <c r="D102" s="17">
        <v>5</v>
      </c>
      <c r="E102" s="17">
        <v>5</v>
      </c>
      <c r="F102" s="17">
        <v>3</v>
      </c>
      <c r="G102" s="17">
        <v>2</v>
      </c>
      <c r="H102" s="17">
        <v>3</v>
      </c>
      <c r="I102" s="17">
        <v>3</v>
      </c>
    </row>
    <row r="103" spans="1:9" ht="20.100000000000001" customHeight="1" thickBot="1" x14ac:dyDescent="0.3">
      <c r="A103" s="69">
        <v>99</v>
      </c>
      <c r="B103" s="97">
        <v>2406284250</v>
      </c>
      <c r="C103" s="97" t="s">
        <v>173</v>
      </c>
      <c r="D103" s="17">
        <v>5</v>
      </c>
      <c r="E103" s="17">
        <v>4</v>
      </c>
      <c r="F103" s="17">
        <v>5</v>
      </c>
      <c r="G103" s="17">
        <v>5</v>
      </c>
      <c r="H103" s="17">
        <v>5</v>
      </c>
      <c r="I103" s="17">
        <v>5</v>
      </c>
    </row>
    <row r="104" spans="1:9" ht="20.100000000000001" customHeight="1" thickBot="1" x14ac:dyDescent="0.3">
      <c r="A104" s="69">
        <v>100</v>
      </c>
      <c r="B104" s="97">
        <v>2406284252</v>
      </c>
      <c r="C104" s="97" t="s">
        <v>174</v>
      </c>
      <c r="D104" s="17">
        <v>5</v>
      </c>
      <c r="E104" s="17">
        <v>3</v>
      </c>
      <c r="F104" s="17">
        <v>4</v>
      </c>
      <c r="G104" s="17">
        <v>3</v>
      </c>
      <c r="H104" s="17">
        <v>2</v>
      </c>
      <c r="I104" s="17">
        <v>2</v>
      </c>
    </row>
    <row r="105" spans="1:9" ht="15.75" x14ac:dyDescent="0.25">
      <c r="B105" s="25"/>
      <c r="C105" s="26"/>
      <c r="D105" s="19">
        <f t="shared" ref="D105:I105" si="0">AVERAGE(D6:D104)</f>
        <v>4.0303030303030303</v>
      </c>
      <c r="E105" s="19">
        <f t="shared" si="0"/>
        <v>4.0202020202020199</v>
      </c>
      <c r="F105" s="19">
        <f t="shared" si="0"/>
        <v>4.3737373737373737</v>
      </c>
      <c r="G105" s="19">
        <f t="shared" si="0"/>
        <v>4.0404040404040407</v>
      </c>
      <c r="H105" s="19">
        <f t="shared" si="0"/>
        <v>3.5555555555555554</v>
      </c>
      <c r="I105" s="19">
        <f t="shared" si="0"/>
        <v>3.5454545454545454</v>
      </c>
    </row>
    <row r="106" spans="1:9" ht="30" x14ac:dyDescent="0.25">
      <c r="C106" s="18" t="s">
        <v>42</v>
      </c>
      <c r="D106" s="20" t="str">
        <f>IF(D105&gt;=4,"3", IF(D105&gt;=2,"2", IF(D105&gt;=1,"1")))</f>
        <v>3</v>
      </c>
      <c r="E106" s="20" t="str">
        <f t="shared" ref="E106:I106" si="1">IF(E105&gt;=4,"3", IF(E105&gt;=2,"2", IF(E105&gt;=1,"1")))</f>
        <v>3</v>
      </c>
      <c r="F106" s="20" t="str">
        <f t="shared" si="1"/>
        <v>3</v>
      </c>
      <c r="G106" s="20" t="str">
        <f t="shared" si="1"/>
        <v>3</v>
      </c>
      <c r="H106" s="20">
        <v>3</v>
      </c>
      <c r="I106" s="20">
        <v>3</v>
      </c>
    </row>
    <row r="109" spans="1:9" ht="75" x14ac:dyDescent="0.25">
      <c r="D109" s="34" t="s">
        <v>56</v>
      </c>
      <c r="E109" s="34" t="s">
        <v>19</v>
      </c>
      <c r="F109" s="34" t="s">
        <v>22</v>
      </c>
      <c r="G109" s="34" t="s">
        <v>60</v>
      </c>
      <c r="H109" s="35" t="s">
        <v>25</v>
      </c>
      <c r="I109" s="34" t="s">
        <v>57</v>
      </c>
    </row>
    <row r="110" spans="1:9" x14ac:dyDescent="0.25">
      <c r="D110" s="16" t="s">
        <v>3</v>
      </c>
      <c r="E110" s="21">
        <f>'Dir. CO Atmnt.'!E116</f>
        <v>3</v>
      </c>
      <c r="F110" s="16" t="str">
        <f>D106</f>
        <v>3</v>
      </c>
      <c r="G110" s="10">
        <f>(0.8*E110+0.2*F110)</f>
        <v>3.0000000000000004</v>
      </c>
      <c r="H110" s="22">
        <v>2</v>
      </c>
      <c r="I110" s="16" t="s">
        <v>65</v>
      </c>
    </row>
    <row r="111" spans="1:9" x14ac:dyDescent="0.25">
      <c r="D111" s="16" t="s">
        <v>4</v>
      </c>
      <c r="E111" s="21">
        <f>'Dir. CO Atmnt.'!E117</f>
        <v>3</v>
      </c>
      <c r="F111" s="16" t="str">
        <f>E106</f>
        <v>3</v>
      </c>
      <c r="G111" s="10">
        <f t="shared" ref="G111:G115" si="2">(0.8*E111+0.2*F111)</f>
        <v>3.0000000000000004</v>
      </c>
      <c r="H111" s="22">
        <v>2</v>
      </c>
      <c r="I111" s="16" t="s">
        <v>65</v>
      </c>
    </row>
    <row r="112" spans="1:9" x14ac:dyDescent="0.25">
      <c r="D112" s="16" t="s">
        <v>5</v>
      </c>
      <c r="E112" s="21">
        <f>'Dir. CO Atmnt.'!E118</f>
        <v>3</v>
      </c>
      <c r="F112" s="16" t="str">
        <f>F106</f>
        <v>3</v>
      </c>
      <c r="G112" s="10">
        <f t="shared" si="2"/>
        <v>3.0000000000000004</v>
      </c>
      <c r="H112" s="22">
        <v>2</v>
      </c>
      <c r="I112" s="16" t="s">
        <v>65</v>
      </c>
    </row>
    <row r="113" spans="4:11" x14ac:dyDescent="0.25">
      <c r="D113" s="16" t="s">
        <v>6</v>
      </c>
      <c r="E113" s="21">
        <f>'Dir. CO Atmnt.'!E119</f>
        <v>3</v>
      </c>
      <c r="F113" s="16" t="str">
        <f>G106</f>
        <v>3</v>
      </c>
      <c r="G113" s="10">
        <f t="shared" si="2"/>
        <v>3.0000000000000004</v>
      </c>
      <c r="H113" s="22">
        <v>2</v>
      </c>
      <c r="I113" s="16" t="s">
        <v>65</v>
      </c>
    </row>
    <row r="114" spans="4:11" x14ac:dyDescent="0.25">
      <c r="D114" s="16" t="s">
        <v>7</v>
      </c>
      <c r="E114" s="21">
        <f>'Dir. CO Atmnt.'!E120</f>
        <v>3</v>
      </c>
      <c r="F114" s="16">
        <f>H106</f>
        <v>3</v>
      </c>
      <c r="G114" s="10">
        <f t="shared" si="2"/>
        <v>3.0000000000000004</v>
      </c>
      <c r="H114" s="22">
        <v>2</v>
      </c>
      <c r="I114" s="16" t="s">
        <v>65</v>
      </c>
    </row>
    <row r="115" spans="4:11" x14ac:dyDescent="0.25">
      <c r="D115" s="16" t="s">
        <v>8</v>
      </c>
      <c r="E115" s="21">
        <f>'Dir. CO Atmnt.'!E121</f>
        <v>3</v>
      </c>
      <c r="F115" s="16">
        <f>I106</f>
        <v>3</v>
      </c>
      <c r="G115" s="10">
        <f t="shared" si="2"/>
        <v>3.0000000000000004</v>
      </c>
      <c r="H115" s="22">
        <v>2</v>
      </c>
      <c r="I115" s="16" t="s">
        <v>65</v>
      </c>
    </row>
    <row r="116" spans="4:11" x14ac:dyDescent="0.25">
      <c r="D116" s="124" t="s">
        <v>62</v>
      </c>
      <c r="E116" s="125"/>
      <c r="F116" s="126"/>
      <c r="G116" s="36">
        <v>3</v>
      </c>
      <c r="H116" s="37">
        <v>2</v>
      </c>
      <c r="I116" s="37" t="s">
        <v>65</v>
      </c>
    </row>
    <row r="123" spans="4:11" x14ac:dyDescent="0.25">
      <c r="K123" t="s">
        <v>74</v>
      </c>
    </row>
  </sheetData>
  <mergeCells count="3">
    <mergeCell ref="D2:I2"/>
    <mergeCell ref="D3:I3"/>
    <mergeCell ref="D116:F116"/>
  </mergeCells>
  <pageMargins left="0.11811023622047245" right="0.11811023622047245" top="0.74803149606299213" bottom="0.74803149606299213" header="0.31496062992125984" footer="0.31496062992125984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U27"/>
  <sheetViews>
    <sheetView tabSelected="1" topLeftCell="A13" workbookViewId="0">
      <selection activeCell="R5" sqref="R5"/>
    </sheetView>
  </sheetViews>
  <sheetFormatPr defaultRowHeight="15" x14ac:dyDescent="0.25"/>
  <cols>
    <col min="1" max="1" width="11.7109375" customWidth="1"/>
    <col min="2" max="2" width="7.42578125" customWidth="1"/>
    <col min="3" max="3" width="8.5703125" customWidth="1"/>
    <col min="4" max="4" width="7.5703125" customWidth="1"/>
    <col min="5" max="5" width="10" customWidth="1"/>
    <col min="6" max="6" width="10.140625" customWidth="1"/>
    <col min="7" max="8" width="9" customWidth="1"/>
    <col min="9" max="9" width="8.85546875" customWidth="1"/>
    <col min="10" max="10" width="8" customWidth="1"/>
    <col min="11" max="11" width="9.7109375" customWidth="1"/>
    <col min="12" max="12" width="8.5703125" customWidth="1"/>
    <col min="13" max="13" width="9.28515625" customWidth="1"/>
  </cols>
  <sheetData>
    <row r="3" spans="1:21" ht="18" customHeight="1" x14ac:dyDescent="0.25">
      <c r="A3" s="45"/>
      <c r="B3" s="131" t="s">
        <v>175</v>
      </c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</row>
    <row r="4" spans="1:21" x14ac:dyDescent="0.25">
      <c r="A4" s="132" t="s">
        <v>26</v>
      </c>
      <c r="B4" s="129" t="s">
        <v>27</v>
      </c>
      <c r="C4" s="129" t="s">
        <v>28</v>
      </c>
      <c r="D4" s="129" t="s">
        <v>29</v>
      </c>
      <c r="E4" s="129" t="s">
        <v>30</v>
      </c>
      <c r="F4" s="129" t="s">
        <v>31</v>
      </c>
      <c r="G4" s="129" t="s">
        <v>32</v>
      </c>
      <c r="H4" s="129" t="s">
        <v>44</v>
      </c>
      <c r="I4" s="129" t="s">
        <v>45</v>
      </c>
      <c r="J4" s="135" t="s">
        <v>46</v>
      </c>
      <c r="K4" s="135" t="s">
        <v>47</v>
      </c>
      <c r="L4" s="135" t="s">
        <v>48</v>
      </c>
      <c r="M4" s="135" t="s">
        <v>49</v>
      </c>
    </row>
    <row r="5" spans="1:21" ht="15.75" thickBot="1" x14ac:dyDescent="0.3">
      <c r="A5" s="133"/>
      <c r="B5" s="130"/>
      <c r="C5" s="130"/>
      <c r="D5" s="130"/>
      <c r="E5" s="130"/>
      <c r="F5" s="130"/>
      <c r="G5" s="130"/>
      <c r="H5" s="130"/>
      <c r="I5" s="130"/>
      <c r="J5" s="136"/>
      <c r="K5" s="136"/>
      <c r="L5" s="136"/>
      <c r="M5" s="136"/>
    </row>
    <row r="6" spans="1:21" ht="15.75" thickBot="1" x14ac:dyDescent="0.3">
      <c r="A6" s="3" t="s">
        <v>3</v>
      </c>
      <c r="B6" s="16">
        <v>3</v>
      </c>
      <c r="C6" s="16">
        <v>3</v>
      </c>
      <c r="D6" s="16">
        <v>2</v>
      </c>
      <c r="E6" s="16">
        <v>2</v>
      </c>
      <c r="F6" s="16">
        <v>3</v>
      </c>
      <c r="G6" s="16">
        <v>2</v>
      </c>
      <c r="H6" s="16">
        <v>2</v>
      </c>
      <c r="I6" s="16">
        <v>2</v>
      </c>
      <c r="J6" s="16">
        <v>3</v>
      </c>
      <c r="K6" s="16">
        <v>2</v>
      </c>
      <c r="L6" s="16">
        <v>3</v>
      </c>
      <c r="M6" s="16">
        <v>3</v>
      </c>
    </row>
    <row r="7" spans="1:21" ht="15.75" thickBot="1" x14ac:dyDescent="0.3">
      <c r="A7" s="3" t="s">
        <v>4</v>
      </c>
      <c r="B7" s="16">
        <v>3</v>
      </c>
      <c r="C7" s="16">
        <v>3</v>
      </c>
      <c r="D7" s="16">
        <v>3</v>
      </c>
      <c r="E7" s="16">
        <v>2</v>
      </c>
      <c r="F7" s="16">
        <v>3</v>
      </c>
      <c r="G7" s="16">
        <v>2</v>
      </c>
      <c r="H7" s="16">
        <v>3</v>
      </c>
      <c r="I7" s="16">
        <v>3</v>
      </c>
      <c r="J7" s="16">
        <v>3</v>
      </c>
      <c r="K7" s="16">
        <v>2</v>
      </c>
      <c r="L7" s="16">
        <v>3</v>
      </c>
      <c r="M7" s="16">
        <v>3</v>
      </c>
      <c r="Q7" s="134"/>
      <c r="R7" s="134"/>
      <c r="S7" s="134"/>
      <c r="T7" s="134"/>
      <c r="U7" s="134"/>
    </row>
    <row r="8" spans="1:21" ht="15.75" thickBot="1" x14ac:dyDescent="0.3">
      <c r="A8" s="3" t="s">
        <v>5</v>
      </c>
      <c r="B8" s="16">
        <v>3</v>
      </c>
      <c r="C8" s="16">
        <v>3</v>
      </c>
      <c r="D8" s="16">
        <v>3</v>
      </c>
      <c r="E8" s="16">
        <v>3</v>
      </c>
      <c r="F8" s="16">
        <v>3</v>
      </c>
      <c r="G8" s="16">
        <v>2</v>
      </c>
      <c r="H8" s="16">
        <v>3</v>
      </c>
      <c r="I8" s="16">
        <v>3</v>
      </c>
      <c r="J8" s="16">
        <v>3</v>
      </c>
      <c r="K8" s="16">
        <v>3</v>
      </c>
      <c r="L8" s="16">
        <v>3</v>
      </c>
      <c r="M8" s="16">
        <v>3</v>
      </c>
      <c r="Q8" s="134"/>
      <c r="R8" s="134"/>
      <c r="S8" s="134"/>
      <c r="T8" s="134"/>
      <c r="U8" s="134"/>
    </row>
    <row r="9" spans="1:21" ht="15.75" thickBot="1" x14ac:dyDescent="0.3">
      <c r="A9" s="3" t="s">
        <v>6</v>
      </c>
      <c r="B9" s="16">
        <v>3</v>
      </c>
      <c r="C9" s="16">
        <v>3</v>
      </c>
      <c r="D9" s="16">
        <v>3</v>
      </c>
      <c r="E9" s="16">
        <v>3</v>
      </c>
      <c r="F9" s="16">
        <v>3</v>
      </c>
      <c r="G9" s="16">
        <v>3</v>
      </c>
      <c r="H9" s="16">
        <v>3</v>
      </c>
      <c r="I9" s="16">
        <v>3</v>
      </c>
      <c r="J9" s="16">
        <v>3</v>
      </c>
      <c r="K9" s="16">
        <v>3</v>
      </c>
      <c r="L9" s="16">
        <v>3</v>
      </c>
      <c r="M9" s="16">
        <v>3</v>
      </c>
      <c r="Q9" s="134"/>
      <c r="R9" s="134"/>
      <c r="S9" s="134"/>
      <c r="T9" s="134"/>
      <c r="U9" s="134"/>
    </row>
    <row r="10" spans="1:21" ht="15.75" thickBot="1" x14ac:dyDescent="0.3">
      <c r="A10" s="3" t="s">
        <v>7</v>
      </c>
      <c r="B10" s="17">
        <v>3</v>
      </c>
      <c r="C10" s="17">
        <v>3</v>
      </c>
      <c r="D10" s="17">
        <v>3</v>
      </c>
      <c r="E10" s="17">
        <v>3</v>
      </c>
      <c r="F10" s="17">
        <v>3</v>
      </c>
      <c r="G10" s="17">
        <v>3</v>
      </c>
      <c r="H10" s="17">
        <v>3</v>
      </c>
      <c r="I10" s="17">
        <v>3</v>
      </c>
      <c r="J10" s="17">
        <v>3</v>
      </c>
      <c r="K10" s="17">
        <v>3</v>
      </c>
      <c r="L10" s="17">
        <v>3</v>
      </c>
      <c r="M10" s="17">
        <v>3</v>
      </c>
    </row>
    <row r="11" spans="1:21" ht="15.75" thickBot="1" x14ac:dyDescent="0.3">
      <c r="A11" s="3" t="s">
        <v>8</v>
      </c>
      <c r="B11" s="17">
        <v>3</v>
      </c>
      <c r="C11" s="17">
        <v>3</v>
      </c>
      <c r="D11" s="17">
        <v>3</v>
      </c>
      <c r="E11" s="17">
        <v>3</v>
      </c>
      <c r="F11" s="17">
        <v>3</v>
      </c>
      <c r="G11" s="17">
        <v>3</v>
      </c>
      <c r="H11" s="17">
        <v>3</v>
      </c>
      <c r="I11" s="17">
        <v>3</v>
      </c>
      <c r="J11" s="17">
        <v>3</v>
      </c>
      <c r="K11" s="17">
        <v>3</v>
      </c>
      <c r="L11" s="17">
        <v>3</v>
      </c>
      <c r="M11" s="17">
        <v>3</v>
      </c>
    </row>
    <row r="12" spans="1:21" ht="15.75" thickBot="1" x14ac:dyDescent="0.3">
      <c r="A12" s="4" t="s">
        <v>33</v>
      </c>
      <c r="B12" s="5">
        <f>AVERAGE(B6:B11)</f>
        <v>3</v>
      </c>
      <c r="C12" s="5">
        <f t="shared" ref="C12:M12" si="0">AVERAGE(C6:C11)</f>
        <v>3</v>
      </c>
      <c r="D12" s="5">
        <f t="shared" si="0"/>
        <v>2.8333333333333335</v>
      </c>
      <c r="E12" s="5">
        <f t="shared" si="0"/>
        <v>2.6666666666666665</v>
      </c>
      <c r="F12" s="5">
        <f t="shared" si="0"/>
        <v>3</v>
      </c>
      <c r="G12" s="5">
        <f t="shared" si="0"/>
        <v>2.5</v>
      </c>
      <c r="H12" s="5">
        <f t="shared" si="0"/>
        <v>2.8333333333333335</v>
      </c>
      <c r="I12" s="5">
        <f t="shared" si="0"/>
        <v>2.8333333333333335</v>
      </c>
      <c r="J12" s="5">
        <f t="shared" si="0"/>
        <v>3</v>
      </c>
      <c r="K12" s="5">
        <f t="shared" si="0"/>
        <v>2.6666666666666665</v>
      </c>
      <c r="L12" s="5">
        <f t="shared" si="0"/>
        <v>3</v>
      </c>
      <c r="M12" s="5">
        <f t="shared" si="0"/>
        <v>3</v>
      </c>
    </row>
    <row r="15" spans="1:21" ht="47.25" x14ac:dyDescent="0.25">
      <c r="A15" s="46" t="s">
        <v>24</v>
      </c>
      <c r="B15" s="47" t="s">
        <v>23</v>
      </c>
      <c r="C15" s="47" t="s">
        <v>27</v>
      </c>
      <c r="D15" s="47" t="s">
        <v>28</v>
      </c>
      <c r="E15" s="47" t="s">
        <v>29</v>
      </c>
      <c r="F15" s="47" t="s">
        <v>30</v>
      </c>
      <c r="G15" s="47" t="s">
        <v>31</v>
      </c>
      <c r="H15" s="47" t="s">
        <v>32</v>
      </c>
      <c r="I15" s="47" t="s">
        <v>44</v>
      </c>
      <c r="J15" s="47" t="s">
        <v>45</v>
      </c>
      <c r="K15" s="47" t="s">
        <v>46</v>
      </c>
      <c r="L15" s="47" t="s">
        <v>47</v>
      </c>
      <c r="M15" s="47" t="s">
        <v>48</v>
      </c>
      <c r="N15" s="47" t="s">
        <v>49</v>
      </c>
    </row>
    <row r="16" spans="1:21" x14ac:dyDescent="0.25">
      <c r="A16" s="2">
        <f>'Indir. CO Atmnt.'!G110</f>
        <v>3.0000000000000004</v>
      </c>
      <c r="B16" s="17" t="s">
        <v>3</v>
      </c>
      <c r="C16" s="2">
        <f>(B6/3)*A16</f>
        <v>3.0000000000000004</v>
      </c>
      <c r="D16" s="2">
        <f>(C6/3)*A16</f>
        <v>3.0000000000000004</v>
      </c>
      <c r="E16" s="2">
        <f>(D6/3)*A16</f>
        <v>2</v>
      </c>
      <c r="F16" s="2">
        <f>(E6/3)*A16</f>
        <v>2</v>
      </c>
      <c r="G16" s="2">
        <f>(F6/3)*A16</f>
        <v>3.0000000000000004</v>
      </c>
      <c r="H16" s="2">
        <f>(G6/3)*A16</f>
        <v>2</v>
      </c>
      <c r="I16" s="2">
        <f>(H6/3)*A16</f>
        <v>2</v>
      </c>
      <c r="J16" s="2">
        <f t="shared" ref="J16:N21" si="1">(I6/3)*C16</f>
        <v>2</v>
      </c>
      <c r="K16" s="2">
        <f>(J6/3)*D16</f>
        <v>3.0000000000000004</v>
      </c>
      <c r="L16" s="2">
        <f t="shared" si="1"/>
        <v>1.3333333333333333</v>
      </c>
      <c r="M16" s="2">
        <f>(L6/3)*F16</f>
        <v>2</v>
      </c>
      <c r="N16" s="2">
        <f>(M6/3)*G16</f>
        <v>3.0000000000000004</v>
      </c>
    </row>
    <row r="17" spans="1:14" x14ac:dyDescent="0.25">
      <c r="A17" s="2">
        <f>'Indir. CO Atmnt.'!G111</f>
        <v>3.0000000000000004</v>
      </c>
      <c r="B17" s="17" t="s">
        <v>4</v>
      </c>
      <c r="C17" s="2">
        <f t="shared" ref="C17:C21" si="2">(B7/3)*A17</f>
        <v>3.0000000000000004</v>
      </c>
      <c r="D17" s="2">
        <f t="shared" ref="D17:D21" si="3">(C7/3)*A17</f>
        <v>3.0000000000000004</v>
      </c>
      <c r="E17" s="2">
        <f t="shared" ref="E17:E21" si="4">(D7/3)*A17</f>
        <v>3.0000000000000004</v>
      </c>
      <c r="F17" s="2">
        <f t="shared" ref="F17:F20" si="5">(E7/3)*A17</f>
        <v>2</v>
      </c>
      <c r="G17" s="2">
        <f t="shared" ref="G17:G21" si="6">(F7/3)*A17</f>
        <v>3.0000000000000004</v>
      </c>
      <c r="H17" s="2">
        <f t="shared" ref="H17:H21" si="7">(G7/3)*A17</f>
        <v>2</v>
      </c>
      <c r="I17" s="2">
        <f t="shared" ref="I17:I21" si="8">(H7/3)*A17</f>
        <v>3.0000000000000004</v>
      </c>
      <c r="J17" s="2">
        <f t="shared" si="1"/>
        <v>3.0000000000000004</v>
      </c>
      <c r="K17" s="2">
        <f t="shared" si="1"/>
        <v>3.0000000000000004</v>
      </c>
      <c r="L17" s="2">
        <f t="shared" si="1"/>
        <v>2</v>
      </c>
      <c r="M17" s="2">
        <f t="shared" ref="M17:M21" si="9">(L7/3)*K17</f>
        <v>3.0000000000000004</v>
      </c>
      <c r="N17" s="2">
        <f t="shared" si="1"/>
        <v>3.0000000000000004</v>
      </c>
    </row>
    <row r="18" spans="1:14" x14ac:dyDescent="0.25">
      <c r="A18" s="2">
        <f>'Indir. CO Atmnt.'!G112</f>
        <v>3.0000000000000004</v>
      </c>
      <c r="B18" s="17" t="s">
        <v>5</v>
      </c>
      <c r="C18" s="2">
        <f t="shared" si="2"/>
        <v>3.0000000000000004</v>
      </c>
      <c r="D18" s="2">
        <f t="shared" si="3"/>
        <v>3.0000000000000004</v>
      </c>
      <c r="E18" s="2">
        <f t="shared" si="4"/>
        <v>3.0000000000000004</v>
      </c>
      <c r="F18" s="2">
        <f t="shared" si="5"/>
        <v>3.0000000000000004</v>
      </c>
      <c r="G18" s="2">
        <f t="shared" si="6"/>
        <v>3.0000000000000004</v>
      </c>
      <c r="H18" s="2">
        <f t="shared" si="7"/>
        <v>2</v>
      </c>
      <c r="I18" s="2">
        <f t="shared" si="8"/>
        <v>3.0000000000000004</v>
      </c>
      <c r="J18" s="2">
        <f t="shared" si="1"/>
        <v>3.0000000000000004</v>
      </c>
      <c r="K18" s="2">
        <f t="shared" si="1"/>
        <v>3.0000000000000004</v>
      </c>
      <c r="L18" s="2">
        <f t="shared" si="1"/>
        <v>3.0000000000000004</v>
      </c>
      <c r="M18" s="2">
        <f t="shared" si="9"/>
        <v>3.0000000000000004</v>
      </c>
      <c r="N18" s="2">
        <f t="shared" si="1"/>
        <v>3.0000000000000004</v>
      </c>
    </row>
    <row r="19" spans="1:14" x14ac:dyDescent="0.25">
      <c r="A19" s="2">
        <f>'Indir. CO Atmnt.'!G113</f>
        <v>3.0000000000000004</v>
      </c>
      <c r="B19" s="17" t="s">
        <v>6</v>
      </c>
      <c r="C19" s="2">
        <f t="shared" si="2"/>
        <v>3.0000000000000004</v>
      </c>
      <c r="D19" s="2">
        <f t="shared" si="3"/>
        <v>3.0000000000000004</v>
      </c>
      <c r="E19" s="2">
        <f t="shared" si="4"/>
        <v>3.0000000000000004</v>
      </c>
      <c r="F19" s="2">
        <f t="shared" si="5"/>
        <v>3.0000000000000004</v>
      </c>
      <c r="G19" s="2">
        <f t="shared" si="6"/>
        <v>3.0000000000000004</v>
      </c>
      <c r="H19" s="2">
        <f t="shared" si="7"/>
        <v>3.0000000000000004</v>
      </c>
      <c r="I19" s="2">
        <f t="shared" si="8"/>
        <v>3.0000000000000004</v>
      </c>
      <c r="J19" s="2">
        <f t="shared" si="1"/>
        <v>3.0000000000000004</v>
      </c>
      <c r="K19" s="2">
        <f t="shared" si="1"/>
        <v>3.0000000000000004</v>
      </c>
      <c r="L19" s="2">
        <f t="shared" si="1"/>
        <v>3.0000000000000004</v>
      </c>
      <c r="M19" s="2">
        <f t="shared" si="9"/>
        <v>3.0000000000000004</v>
      </c>
      <c r="N19" s="2">
        <f t="shared" si="1"/>
        <v>3.0000000000000004</v>
      </c>
    </row>
    <row r="20" spans="1:14" x14ac:dyDescent="0.25">
      <c r="A20" s="2">
        <f>'Indir. CO Atmnt.'!G114</f>
        <v>3.0000000000000004</v>
      </c>
      <c r="B20" s="17" t="s">
        <v>7</v>
      </c>
      <c r="C20" s="2">
        <f t="shared" si="2"/>
        <v>3.0000000000000004</v>
      </c>
      <c r="D20" s="2">
        <f t="shared" si="3"/>
        <v>3.0000000000000004</v>
      </c>
      <c r="E20" s="2">
        <f t="shared" si="4"/>
        <v>3.0000000000000004</v>
      </c>
      <c r="F20" s="2">
        <f t="shared" si="5"/>
        <v>3.0000000000000004</v>
      </c>
      <c r="G20" s="2">
        <f t="shared" si="6"/>
        <v>3.0000000000000004</v>
      </c>
      <c r="H20" s="2">
        <f t="shared" si="7"/>
        <v>3.0000000000000004</v>
      </c>
      <c r="I20" s="2">
        <f t="shared" si="8"/>
        <v>3.0000000000000004</v>
      </c>
      <c r="J20" s="2">
        <f t="shared" si="1"/>
        <v>3.0000000000000004</v>
      </c>
      <c r="K20" s="2">
        <f t="shared" si="1"/>
        <v>3.0000000000000004</v>
      </c>
      <c r="L20" s="2">
        <f t="shared" si="1"/>
        <v>3.0000000000000004</v>
      </c>
      <c r="M20" s="2">
        <f t="shared" si="9"/>
        <v>3.0000000000000004</v>
      </c>
      <c r="N20" s="2">
        <f t="shared" si="1"/>
        <v>3.0000000000000004</v>
      </c>
    </row>
    <row r="21" spans="1:14" x14ac:dyDescent="0.25">
      <c r="A21" s="2">
        <f>'Indir. CO Atmnt.'!G115</f>
        <v>3.0000000000000004</v>
      </c>
      <c r="B21" s="17" t="s">
        <v>8</v>
      </c>
      <c r="C21" s="2">
        <f t="shared" si="2"/>
        <v>3.0000000000000004</v>
      </c>
      <c r="D21" s="2">
        <f t="shared" si="3"/>
        <v>3.0000000000000004</v>
      </c>
      <c r="E21" s="2">
        <f t="shared" si="4"/>
        <v>3.0000000000000004</v>
      </c>
      <c r="F21" s="2">
        <f>(E11/3)*A21</f>
        <v>3.0000000000000004</v>
      </c>
      <c r="G21" s="2">
        <f t="shared" si="6"/>
        <v>3.0000000000000004</v>
      </c>
      <c r="H21" s="2">
        <f t="shared" si="7"/>
        <v>3.0000000000000004</v>
      </c>
      <c r="I21" s="2">
        <f t="shared" si="8"/>
        <v>3.0000000000000004</v>
      </c>
      <c r="J21" s="2">
        <f t="shared" si="1"/>
        <v>3.0000000000000004</v>
      </c>
      <c r="K21" s="2">
        <f t="shared" si="1"/>
        <v>3.0000000000000004</v>
      </c>
      <c r="L21" s="2">
        <f t="shared" si="1"/>
        <v>3.0000000000000004</v>
      </c>
      <c r="M21" s="2">
        <f t="shared" si="9"/>
        <v>3.0000000000000004</v>
      </c>
      <c r="N21" s="2">
        <f t="shared" si="1"/>
        <v>3.0000000000000004</v>
      </c>
    </row>
    <row r="22" spans="1:14" s="9" customFormat="1" ht="30" customHeight="1" x14ac:dyDescent="0.25">
      <c r="A22" s="127" t="s">
        <v>50</v>
      </c>
      <c r="B22" s="128"/>
      <c r="C22" s="39">
        <f>AVERAGE(C16:C21)</f>
        <v>3.0000000000000004</v>
      </c>
      <c r="D22" s="39">
        <f t="shared" ref="D22:G22" si="10">AVERAGE(D16:D21)</f>
        <v>3.0000000000000004</v>
      </c>
      <c r="E22" s="39">
        <f t="shared" si="10"/>
        <v>2.8333333333333335</v>
      </c>
      <c r="F22" s="39">
        <f t="shared" si="10"/>
        <v>2.6666666666666665</v>
      </c>
      <c r="G22" s="39">
        <f t="shared" si="10"/>
        <v>3.0000000000000004</v>
      </c>
      <c r="H22" s="39">
        <f>AVERAGE(H16:H21)</f>
        <v>2.5</v>
      </c>
      <c r="I22" s="39">
        <f t="shared" ref="I22:N22" si="11">AVERAGE(I16:I21)</f>
        <v>2.8333333333333335</v>
      </c>
      <c r="J22" s="39">
        <f t="shared" si="11"/>
        <v>2.8333333333333335</v>
      </c>
      <c r="K22" s="39">
        <f t="shared" si="11"/>
        <v>3.0000000000000004</v>
      </c>
      <c r="L22" s="39">
        <f t="shared" si="11"/>
        <v>2.5555555555555558</v>
      </c>
      <c r="M22" s="39">
        <f>AVERAGE(M16:M21)</f>
        <v>2.8333333333333335</v>
      </c>
      <c r="N22" s="39">
        <f t="shared" si="11"/>
        <v>3.0000000000000004</v>
      </c>
    </row>
    <row r="25" spans="1:14" ht="26.25" x14ac:dyDescent="0.25">
      <c r="E25" s="23" t="s">
        <v>52</v>
      </c>
      <c r="F25" s="24">
        <f>AVERAGE(C22:N22)</f>
        <v>2.8379629629629632</v>
      </c>
    </row>
    <row r="26" spans="1:14" ht="26.25" x14ac:dyDescent="0.25">
      <c r="E26" s="23" t="s">
        <v>53</v>
      </c>
      <c r="F26" s="24">
        <f>AVERAGE(C22:J22)</f>
        <v>2.833333333333333</v>
      </c>
    </row>
    <row r="27" spans="1:14" ht="26.25" x14ac:dyDescent="0.25">
      <c r="E27" s="23" t="s">
        <v>54</v>
      </c>
      <c r="F27" s="24">
        <f>AVERAGE(K22:N22)</f>
        <v>2.8472222222222223</v>
      </c>
    </row>
  </sheetData>
  <mergeCells count="16">
    <mergeCell ref="Q7:U9"/>
    <mergeCell ref="H4:H5"/>
    <mergeCell ref="I4:I5"/>
    <mergeCell ref="J4:J5"/>
    <mergeCell ref="K4:K5"/>
    <mergeCell ref="L4:L5"/>
    <mergeCell ref="M4:M5"/>
    <mergeCell ref="A22:B22"/>
    <mergeCell ref="F4:F5"/>
    <mergeCell ref="G4:G5"/>
    <mergeCell ref="B3:M3"/>
    <mergeCell ref="A4:A5"/>
    <mergeCell ref="B4:B5"/>
    <mergeCell ref="C4:C5"/>
    <mergeCell ref="D4:D5"/>
    <mergeCell ref="E4:E5"/>
  </mergeCells>
  <pageMargins left="0.11811023622047245" right="0.11811023622047245" top="0.74803149606299213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Basic Guide line</vt:lpstr>
      <vt:lpstr>Dir. CO Atmnt.</vt:lpstr>
      <vt:lpstr>Indir. CO Atmnt.</vt:lpstr>
      <vt:lpstr>PO PSO Attainment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Prangya</dc:creator>
  <cp:lastModifiedBy>n0ak95</cp:lastModifiedBy>
  <cp:lastPrinted>2025-01-09T10:40:38Z</cp:lastPrinted>
  <dcterms:created xsi:type="dcterms:W3CDTF">2019-01-08T10:48:56Z</dcterms:created>
  <dcterms:modified xsi:type="dcterms:W3CDTF">2026-04-17T09:36:19Z</dcterms:modified>
</cp:coreProperties>
</file>